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kommun.bollnas.se\admin\users\TS2873\Samhällsplanering\FJÄLLVÄGEN\Partnerskap Fjällvägen\SAMHÄLLSEKONOMISKA KONSEKVENSANALYS\DEL 2\"/>
    </mc:Choice>
  </mc:AlternateContent>
  <bookViews>
    <workbookView xWindow="0" yWindow="0" windowWidth="28800" windowHeight="12300" tabRatio="401"/>
  </bookViews>
  <sheets>
    <sheet name="Sammanställning" sheetId="1" r:id="rId1"/>
    <sheet name="A-pris 2019-06" sheetId="2" r:id="rId2"/>
    <sheet name="Mängder" sheetId="6" r:id="rId3"/>
    <sheet name="Kompis 06, 2008-01" sheetId="4" r:id="rId4"/>
    <sheet name="Kompis 06, 2019-06" sheetId="5" r:id="rId5"/>
    <sheet name="A-pris" sheetId="7"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1" l="1"/>
  <c r="E12" i="1"/>
  <c r="E11" i="1"/>
  <c r="E9" i="1"/>
  <c r="E7" i="1"/>
  <c r="I44" i="2"/>
  <c r="I43" i="2"/>
  <c r="I42" i="2"/>
  <c r="I41" i="2"/>
  <c r="I40" i="2"/>
  <c r="D51" i="2"/>
  <c r="E50" i="2"/>
  <c r="F19" i="2" l="1"/>
  <c r="E19" i="2"/>
  <c r="D19" i="2"/>
  <c r="C19" i="2"/>
  <c r="B133" i="7"/>
  <c r="B119" i="7"/>
  <c r="B123" i="7" s="1"/>
  <c r="B118" i="7"/>
  <c r="B122" i="7" s="1"/>
  <c r="B124" i="7" s="1"/>
  <c r="B126" i="7" s="1"/>
  <c r="D113" i="7"/>
  <c r="D110" i="7"/>
  <c r="B110" i="7"/>
  <c r="K104" i="7"/>
  <c r="K103" i="7"/>
  <c r="J103" i="7"/>
  <c r="K102" i="7"/>
  <c r="J102" i="7"/>
  <c r="K101" i="7"/>
  <c r="K100" i="7"/>
  <c r="K99" i="7"/>
  <c r="J99" i="7"/>
  <c r="K98" i="7"/>
  <c r="K97" i="7"/>
  <c r="J97" i="7"/>
  <c r="K96" i="7"/>
  <c r="K95" i="7"/>
  <c r="J95" i="7"/>
  <c r="K94" i="7"/>
  <c r="K93" i="7"/>
  <c r="J93" i="7"/>
  <c r="K92" i="7"/>
  <c r="J92" i="7"/>
  <c r="K91" i="7"/>
  <c r="K90" i="7"/>
  <c r="K89" i="7"/>
  <c r="J89" i="7"/>
  <c r="K88" i="7"/>
  <c r="K87" i="7"/>
  <c r="J87" i="7"/>
  <c r="K84" i="7"/>
  <c r="J84" i="7"/>
  <c r="K83" i="7"/>
  <c r="K82" i="7"/>
  <c r="K81" i="7"/>
  <c r="J81" i="7"/>
  <c r="K80" i="7"/>
  <c r="K79" i="7"/>
  <c r="J79" i="7"/>
  <c r="K78" i="7"/>
  <c r="J78" i="7"/>
  <c r="K77" i="7"/>
  <c r="K76" i="7"/>
  <c r="K75" i="7"/>
  <c r="J75" i="7"/>
  <c r="K74" i="7"/>
  <c r="K73" i="7"/>
  <c r="J73" i="7"/>
  <c r="K70" i="7"/>
  <c r="K69" i="7"/>
  <c r="J69" i="7"/>
  <c r="K68" i="7"/>
  <c r="K67" i="7"/>
  <c r="K66" i="7"/>
  <c r="J66" i="7"/>
  <c r="K65" i="7"/>
  <c r="K64" i="7"/>
  <c r="J64" i="7"/>
  <c r="K63" i="7"/>
  <c r="J63" i="7"/>
  <c r="K62" i="7"/>
  <c r="J62" i="7"/>
  <c r="K61" i="7"/>
  <c r="K60" i="7"/>
  <c r="J60" i="7"/>
  <c r="K59" i="7"/>
  <c r="J59" i="7"/>
  <c r="K58" i="7"/>
  <c r="K57" i="7"/>
  <c r="J57" i="7"/>
  <c r="I41" i="7"/>
  <c r="I40" i="7"/>
  <c r="K39" i="7"/>
  <c r="J39" i="7"/>
  <c r="I39" i="7"/>
  <c r="H39" i="7"/>
  <c r="K38" i="7"/>
  <c r="J38" i="7"/>
  <c r="I38" i="7"/>
  <c r="C38" i="7"/>
  <c r="K37" i="7"/>
  <c r="J37" i="7"/>
  <c r="I37" i="7"/>
  <c r="K36" i="7"/>
  <c r="J36" i="7"/>
  <c r="I36" i="7"/>
  <c r="K35" i="7"/>
  <c r="J35" i="7"/>
  <c r="I35" i="7"/>
  <c r="K34" i="7"/>
  <c r="J34" i="7"/>
  <c r="I34" i="7"/>
  <c r="K33" i="7"/>
  <c r="J33" i="7"/>
  <c r="H33" i="7"/>
  <c r="K32" i="7"/>
  <c r="J32" i="7"/>
  <c r="I32" i="7"/>
  <c r="K31" i="7"/>
  <c r="J31" i="7"/>
  <c r="I31" i="7"/>
  <c r="L30" i="7"/>
  <c r="K30" i="7"/>
  <c r="J30" i="7"/>
  <c r="H30" i="7"/>
  <c r="K29" i="7"/>
  <c r="I29" i="7"/>
  <c r="H29" i="7"/>
  <c r="K28" i="7"/>
  <c r="H28" i="7"/>
  <c r="K27" i="7"/>
  <c r="J27" i="7"/>
  <c r="K26" i="7"/>
  <c r="J26" i="7"/>
  <c r="H26" i="7"/>
  <c r="K25" i="7"/>
  <c r="J25" i="7"/>
  <c r="H25" i="7"/>
  <c r="H24" i="7"/>
  <c r="K23" i="7"/>
  <c r="I23" i="7"/>
  <c r="H23" i="7"/>
  <c r="K22" i="7"/>
  <c r="H22" i="7"/>
  <c r="D22" i="7"/>
  <c r="K21" i="7"/>
  <c r="J21" i="7"/>
  <c r="H21" i="7"/>
  <c r="K20" i="7"/>
  <c r="J20" i="7"/>
  <c r="H20" i="7"/>
  <c r="L19" i="7"/>
  <c r="K19" i="7"/>
  <c r="H19" i="7"/>
  <c r="E19" i="7"/>
  <c r="C12" i="7"/>
  <c r="B12" i="7"/>
  <c r="L39" i="7" s="1"/>
  <c r="N39" i="7" s="1"/>
  <c r="C7" i="7"/>
  <c r="G23" i="7" s="1"/>
  <c r="J23" i="7" s="1"/>
  <c r="B7" i="7"/>
  <c r="G34" i="7" s="1"/>
  <c r="H34" i="7" s="1"/>
  <c r="L27" i="7" l="1"/>
  <c r="L28" i="7"/>
  <c r="L29" i="7"/>
  <c r="G32" i="7"/>
  <c r="H32" i="7" s="1"/>
  <c r="M32" i="7" s="1"/>
  <c r="L37" i="7"/>
  <c r="L38" i="7"/>
  <c r="L24" i="7"/>
  <c r="L26" i="7"/>
  <c r="G31" i="7"/>
  <c r="H31" i="7" s="1"/>
  <c r="M31" i="7" s="1"/>
  <c r="L36" i="7"/>
  <c r="L21" i="7"/>
  <c r="L22" i="7"/>
  <c r="L23" i="7"/>
  <c r="O23" i="7" s="1"/>
  <c r="L25" i="7"/>
  <c r="G30" i="7"/>
  <c r="I30" i="7" s="1"/>
  <c r="N30" i="7" s="1"/>
  <c r="L35" i="7"/>
  <c r="L20" i="7"/>
  <c r="G27" i="7"/>
  <c r="G28" i="7"/>
  <c r="G29" i="7"/>
  <c r="J29" i="7" s="1"/>
  <c r="O29" i="7" s="1"/>
  <c r="L34" i="7"/>
  <c r="M34" i="7" s="1"/>
  <c r="G37" i="7"/>
  <c r="H37" i="7" s="1"/>
  <c r="G38" i="7"/>
  <c r="H38" i="7" s="1"/>
  <c r="M38" i="7" s="1"/>
  <c r="C14" i="7"/>
  <c r="G24" i="7"/>
  <c r="G26" i="7"/>
  <c r="I26" i="7" s="1"/>
  <c r="N26" i="7" s="1"/>
  <c r="L33" i="7"/>
  <c r="G36" i="7"/>
  <c r="H36" i="7" s="1"/>
  <c r="M36" i="7" s="1"/>
  <c r="G33" i="7"/>
  <c r="I33" i="7" s="1"/>
  <c r="N33" i="7" s="1"/>
  <c r="G21" i="7"/>
  <c r="I21" i="7" s="1"/>
  <c r="G22" i="7"/>
  <c r="G25" i="7"/>
  <c r="I25" i="7" s="1"/>
  <c r="N25" i="7" s="1"/>
  <c r="L32" i="7"/>
  <c r="G35" i="7"/>
  <c r="H35" i="7" s="1"/>
  <c r="M35" i="7" s="1"/>
  <c r="B14" i="7"/>
  <c r="G19" i="7"/>
  <c r="I19" i="7" s="1"/>
  <c r="N19" i="7" s="1"/>
  <c r="G20" i="7"/>
  <c r="I20" i="7" s="1"/>
  <c r="N20" i="7" s="1"/>
  <c r="L31" i="7"/>
  <c r="I27" i="7" l="1"/>
  <c r="N27" i="7" s="1"/>
  <c r="H27" i="7"/>
  <c r="M27" i="7" s="1"/>
  <c r="I24" i="7"/>
  <c r="N24" i="7" s="1"/>
  <c r="J24" i="7"/>
  <c r="O24" i="7" s="1"/>
  <c r="K24" i="7"/>
  <c r="P24" i="7" s="1"/>
  <c r="J19" i="7"/>
  <c r="O19" i="7" s="1"/>
  <c r="J28" i="7"/>
  <c r="O28" i="7" s="1"/>
  <c r="I28" i="7"/>
  <c r="N28" i="7" s="1"/>
  <c r="I22" i="7"/>
  <c r="N22" i="7" s="1"/>
  <c r="J22" i="7"/>
  <c r="O22" i="7" s="1"/>
  <c r="N21" i="7"/>
  <c r="M37" i="7"/>
  <c r="J14" i="1" l="1"/>
  <c r="H14" i="1"/>
  <c r="E14" i="1"/>
  <c r="J12" i="1"/>
  <c r="J13" i="1"/>
  <c r="J11" i="1"/>
  <c r="H12" i="1"/>
  <c r="H13" i="1"/>
  <c r="H11" i="1"/>
  <c r="N60" i="2" l="1"/>
  <c r="N57" i="2"/>
  <c r="M59" i="2"/>
  <c r="M58" i="2"/>
  <c r="L57" i="2"/>
  <c r="L58" i="2"/>
  <c r="L59" i="2"/>
  <c r="L60" i="2"/>
  <c r="G60" i="2"/>
  <c r="I60" i="2" s="1"/>
  <c r="C59" i="2" l="1"/>
  <c r="H59" i="2" s="1"/>
  <c r="C58" i="2"/>
  <c r="G57" i="2"/>
  <c r="I57" i="2" s="1"/>
  <c r="D57" i="2"/>
  <c r="G180" i="5"/>
  <c r="G181" i="5"/>
  <c r="G179" i="5"/>
  <c r="G175" i="5"/>
  <c r="G174" i="5"/>
  <c r="G173" i="5"/>
  <c r="G121" i="5"/>
  <c r="G120" i="5"/>
  <c r="G119" i="5"/>
  <c r="G106" i="5"/>
  <c r="G108" i="5"/>
  <c r="G107" i="5"/>
  <c r="D181" i="5"/>
  <c r="D180" i="5"/>
  <c r="D179" i="5"/>
  <c r="D175" i="5"/>
  <c r="D174" i="5"/>
  <c r="D173" i="5"/>
  <c r="E121" i="5"/>
  <c r="E120" i="5"/>
  <c r="E119" i="5"/>
  <c r="E108" i="5"/>
  <c r="E107" i="5"/>
  <c r="E106" i="5"/>
  <c r="E93" i="5"/>
  <c r="E91" i="5"/>
  <c r="E90" i="5"/>
  <c r="E79" i="5"/>
  <c r="E78" i="5"/>
  <c r="E77" i="5"/>
  <c r="E76" i="5"/>
  <c r="E75" i="5"/>
  <c r="E74" i="5"/>
  <c r="E73" i="5"/>
  <c r="E39" i="5"/>
  <c r="E37" i="5"/>
  <c r="E35" i="5"/>
  <c r="D35" i="5"/>
  <c r="E34" i="5"/>
  <c r="D34" i="5"/>
  <c r="E33" i="5"/>
  <c r="D33" i="5"/>
  <c r="E32" i="5"/>
  <c r="D32" i="5"/>
  <c r="E31" i="5"/>
  <c r="D31" i="5"/>
  <c r="E30" i="5"/>
  <c r="D30" i="5"/>
  <c r="E29" i="5"/>
  <c r="D181" i="4"/>
  <c r="D180" i="4"/>
  <c r="D179" i="4"/>
  <c r="D175" i="4"/>
  <c r="D174" i="4"/>
  <c r="D173" i="4"/>
  <c r="G121" i="4"/>
  <c r="E121" i="4"/>
  <c r="G120" i="4"/>
  <c r="E120" i="4"/>
  <c r="G119" i="4"/>
  <c r="E119" i="4"/>
  <c r="G108" i="4"/>
  <c r="E108" i="4"/>
  <c r="G107" i="4"/>
  <c r="E107" i="4"/>
  <c r="G106" i="4"/>
  <c r="E106" i="4"/>
  <c r="E93" i="4"/>
  <c r="E91" i="4"/>
  <c r="E90" i="4"/>
  <c r="E79" i="4"/>
  <c r="E78" i="4"/>
  <c r="E77" i="4"/>
  <c r="E76" i="4"/>
  <c r="E75" i="4"/>
  <c r="E74" i="4"/>
  <c r="E73" i="4"/>
  <c r="E39" i="4"/>
  <c r="E37" i="4"/>
  <c r="E35" i="4"/>
  <c r="D35" i="4"/>
  <c r="E34" i="4"/>
  <c r="D34" i="4"/>
  <c r="E33" i="4"/>
  <c r="D33" i="4"/>
  <c r="E32" i="4"/>
  <c r="D32" i="4"/>
  <c r="E31" i="4"/>
  <c r="D31" i="4"/>
  <c r="E30" i="4"/>
  <c r="D30" i="4"/>
  <c r="E29" i="4"/>
  <c r="J189" i="6"/>
  <c r="J186" i="6"/>
  <c r="J185" i="6"/>
  <c r="K171" i="6"/>
  <c r="J171" i="6"/>
  <c r="I171" i="6"/>
  <c r="H171" i="6"/>
  <c r="G171" i="6"/>
  <c r="F171" i="6"/>
  <c r="E171" i="6"/>
  <c r="H158" i="6"/>
  <c r="G154" i="6"/>
  <c r="G100" i="6"/>
  <c r="F100" i="6"/>
  <c r="E100" i="6"/>
  <c r="H79" i="6"/>
  <c r="H77" i="6"/>
  <c r="J55" i="6"/>
  <c r="J54" i="6"/>
  <c r="J53" i="6"/>
  <c r="H45" i="6"/>
  <c r="G45" i="6"/>
  <c r="F45" i="6"/>
  <c r="H38" i="6"/>
  <c r="H36" i="6"/>
  <c r="G36" i="6"/>
  <c r="F36" i="6"/>
  <c r="H35" i="6"/>
  <c r="H37" i="6" s="1"/>
  <c r="G35" i="6"/>
  <c r="G37" i="6" s="1"/>
  <c r="F35" i="6"/>
  <c r="F37" i="6" s="1"/>
  <c r="L1" i="6"/>
  <c r="B1" i="6"/>
  <c r="G95" i="5"/>
  <c r="G88" i="5"/>
  <c r="G84" i="5"/>
  <c r="G83" i="5"/>
  <c r="G82" i="5"/>
  <c r="G81" i="5"/>
  <c r="G59" i="2"/>
  <c r="H58" i="2"/>
  <c r="G58" i="2"/>
  <c r="G100" i="5"/>
  <c r="G104" i="5"/>
  <c r="G103" i="5"/>
  <c r="G102" i="5"/>
  <c r="G184" i="5"/>
  <c r="G177" i="5"/>
  <c r="G171" i="5"/>
  <c r="G167" i="5"/>
  <c r="G164" i="5"/>
  <c r="G162" i="5"/>
  <c r="G160" i="5"/>
  <c r="G158" i="5"/>
  <c r="G153" i="5"/>
  <c r="G150" i="5"/>
  <c r="G149" i="5"/>
  <c r="G148" i="5"/>
  <c r="G147" i="5"/>
  <c r="G142" i="5"/>
  <c r="G141" i="5"/>
  <c r="G140" i="5"/>
  <c r="G139" i="5"/>
  <c r="G138" i="5"/>
  <c r="G137" i="5"/>
  <c r="G136" i="5"/>
  <c r="G134" i="5"/>
  <c r="G133" i="5"/>
  <c r="G125" i="5"/>
  <c r="G124" i="5"/>
  <c r="G123" i="5"/>
  <c r="G113" i="5"/>
  <c r="G117" i="5"/>
  <c r="G116" i="5"/>
  <c r="G115" i="5"/>
  <c r="G110" i="5"/>
  <c r="J46" i="2" l="1"/>
  <c r="H47" i="2"/>
  <c r="H48" i="2"/>
  <c r="I48" i="2"/>
  <c r="J48" i="2"/>
  <c r="J50" i="2"/>
  <c r="K50" i="2"/>
  <c r="I51" i="2"/>
  <c r="H51" i="2"/>
  <c r="J51" i="2"/>
  <c r="K51" i="2"/>
  <c r="J52" i="2"/>
  <c r="I34" i="2" s="1"/>
  <c r="J53" i="2"/>
  <c r="I36" i="2" s="1"/>
  <c r="H54" i="2"/>
  <c r="J54" i="2"/>
  <c r="K54" i="2"/>
  <c r="I31" i="2" l="1"/>
  <c r="I35" i="2"/>
  <c r="I24" i="2"/>
  <c r="G79" i="5"/>
  <c r="G78" i="5"/>
  <c r="G77" i="5"/>
  <c r="G76" i="5"/>
  <c r="G75" i="5"/>
  <c r="G74" i="5"/>
  <c r="G73" i="5"/>
  <c r="G69" i="5"/>
  <c r="G67" i="5"/>
  <c r="G63" i="5"/>
  <c r="G61" i="5"/>
  <c r="G59" i="5"/>
  <c r="G55" i="5"/>
  <c r="G51" i="5" l="1"/>
  <c r="G49" i="5"/>
  <c r="G45" i="5"/>
  <c r="G47" i="5"/>
  <c r="G43" i="5"/>
  <c r="G39" i="5"/>
  <c r="G37" i="5"/>
  <c r="G35" i="5"/>
  <c r="G34" i="5"/>
  <c r="G33" i="5"/>
  <c r="G32" i="5"/>
  <c r="G31" i="5"/>
  <c r="G30" i="5"/>
  <c r="G26" i="5"/>
  <c r="G22" i="5"/>
  <c r="G20" i="5"/>
  <c r="G18" i="5"/>
  <c r="G17" i="5"/>
  <c r="G16" i="5"/>
  <c r="G13" i="5"/>
  <c r="G12" i="5"/>
  <c r="G11" i="5"/>
  <c r="Q18" i="5"/>
  <c r="Q19" i="5"/>
  <c r="G234" i="5"/>
  <c r="H233" i="5"/>
  <c r="G201" i="5"/>
  <c r="F201" i="5"/>
  <c r="E201" i="5"/>
  <c r="B190" i="5"/>
  <c r="G186" i="5"/>
  <c r="G169" i="5"/>
  <c r="G93" i="5"/>
  <c r="G91" i="5"/>
  <c r="G90" i="5"/>
  <c r="G41" i="5"/>
  <c r="L4" i="5"/>
  <c r="M1" i="5" s="1"/>
  <c r="A1" i="5"/>
  <c r="G234" i="4"/>
  <c r="H233" i="4"/>
  <c r="G201" i="4"/>
  <c r="F201" i="4"/>
  <c r="E201" i="4"/>
  <c r="B190" i="4"/>
  <c r="G186" i="4"/>
  <c r="G181" i="4"/>
  <c r="G180" i="4"/>
  <c r="G179" i="4"/>
  <c r="G175" i="4"/>
  <c r="G174" i="4"/>
  <c r="G173" i="4"/>
  <c r="G169" i="4"/>
  <c r="G93" i="4"/>
  <c r="G91" i="4"/>
  <c r="G90" i="4"/>
  <c r="G41" i="4"/>
  <c r="L4" i="4"/>
  <c r="M1" i="4" s="1"/>
  <c r="A1" i="4"/>
  <c r="I25" i="2" l="1"/>
  <c r="I26" i="2"/>
  <c r="C56" i="2"/>
  <c r="I21" i="2" l="1"/>
  <c r="K19" i="2"/>
  <c r="H19" i="2"/>
  <c r="C12" i="2"/>
  <c r="B12" i="2"/>
  <c r="C7" i="2"/>
  <c r="B7" i="2"/>
  <c r="L47" i="2" l="1"/>
  <c r="L51" i="2"/>
  <c r="L53" i="2"/>
  <c r="L52" i="2"/>
  <c r="L48" i="2"/>
  <c r="L54" i="2"/>
  <c r="G48" i="2"/>
  <c r="K48" i="2" s="1"/>
  <c r="G54" i="2"/>
  <c r="I54" i="2" s="1"/>
  <c r="G30" i="2"/>
  <c r="G47" i="2"/>
  <c r="K47" i="2" s="1"/>
  <c r="I32" i="2" s="1"/>
  <c r="L56" i="2"/>
  <c r="G56" i="2"/>
  <c r="H56" i="2" s="1"/>
  <c r="G55" i="2"/>
  <c r="I55" i="2" s="1"/>
  <c r="L19" i="2"/>
  <c r="J19" i="2"/>
  <c r="B14" i="2"/>
  <c r="G20" i="2"/>
  <c r="G19" i="2"/>
  <c r="C14" i="2"/>
  <c r="I19" i="2"/>
  <c r="N54" i="2" l="1"/>
  <c r="I37" i="2"/>
  <c r="I39" i="2" s="1"/>
  <c r="P48" i="2"/>
  <c r="I33" i="2"/>
  <c r="I23" i="2"/>
  <c r="I38" i="2"/>
  <c r="I30" i="2" s="1"/>
  <c r="I28" i="2"/>
  <c r="N48" i="2"/>
  <c r="O48" i="2"/>
  <c r="I22" i="2"/>
  <c r="P51" i="2"/>
  <c r="M51" i="2"/>
  <c r="O51" i="2"/>
  <c r="N51" i="2"/>
  <c r="I27" i="2"/>
  <c r="I29" i="2" s="1"/>
  <c r="M56" i="2"/>
  <c r="N19" i="2"/>
  <c r="O19" i="2"/>
  <c r="H9" i="1" l="1"/>
  <c r="I20" i="2"/>
  <c r="J9" i="1" l="1"/>
  <c r="H7" i="1"/>
  <c r="J7" i="1"/>
</calcChain>
</file>

<file path=xl/comments1.xml><?xml version="1.0" encoding="utf-8"?>
<comments xmlns="http://schemas.openxmlformats.org/spreadsheetml/2006/main">
  <authors>
    <author>Henricson Daniel</author>
  </authors>
  <commentList>
    <comment ref="A5" authorId="0" shapeId="0">
      <text>
        <r>
          <rPr>
            <b/>
            <sz val="9"/>
            <color indexed="81"/>
            <rFont val="Tahoma"/>
            <family val="2"/>
          </rPr>
          <t>Henricson Daniel:</t>
        </r>
        <r>
          <rPr>
            <sz val="9"/>
            <color indexed="81"/>
            <rFont val="Tahoma"/>
            <family val="2"/>
          </rPr>
          <t xml:space="preserve">
Påslag på grundkostnad i ÅVS eller motsvarande tidigt skede.</t>
        </r>
      </text>
    </comment>
    <comment ref="A6" authorId="0" shapeId="0">
      <text>
        <r>
          <rPr>
            <b/>
            <sz val="9"/>
            <color indexed="81"/>
            <rFont val="Tahoma"/>
            <family val="2"/>
          </rPr>
          <t>Henricson Daniel:</t>
        </r>
        <r>
          <rPr>
            <sz val="9"/>
            <color indexed="81"/>
            <rFont val="Tahoma"/>
            <family val="2"/>
          </rPr>
          <t xml:space="preserve">
Påslag på grundkostnad + oförutsett under projektering.</t>
        </r>
      </text>
    </comment>
    <comment ref="A10" authorId="0" shapeId="0">
      <text>
        <r>
          <rPr>
            <b/>
            <sz val="9"/>
            <color indexed="81"/>
            <rFont val="Tahoma"/>
            <family val="2"/>
          </rPr>
          <t>Henricson Daniel:</t>
        </r>
        <r>
          <rPr>
            <sz val="9"/>
            <color indexed="81"/>
            <rFont val="Tahoma"/>
            <family val="2"/>
          </rPr>
          <t xml:space="preserve">
Ledningsomläggning, arkeologi och marklösen.</t>
        </r>
      </text>
    </comment>
    <comment ref="A11" authorId="0" shapeId="0">
      <text>
        <r>
          <rPr>
            <b/>
            <sz val="9"/>
            <color indexed="81"/>
            <rFont val="Tahoma"/>
            <family val="2"/>
          </rPr>
          <t>Henricson Daniel:</t>
        </r>
        <r>
          <rPr>
            <sz val="9"/>
            <color indexed="81"/>
            <rFont val="Tahoma"/>
            <family val="2"/>
          </rPr>
          <t xml:space="preserve">
Projektering, kontroll &amp; omprojektering</t>
        </r>
      </text>
    </comment>
    <comment ref="H17" authorId="0" shapeId="0">
      <text>
        <r>
          <rPr>
            <b/>
            <sz val="9"/>
            <color indexed="81"/>
            <rFont val="Tahoma"/>
            <family val="2"/>
          </rPr>
          <t>Henricson Daniel:</t>
        </r>
        <r>
          <rPr>
            <sz val="9"/>
            <color indexed="81"/>
            <rFont val="Tahoma"/>
            <family val="2"/>
          </rPr>
          <t xml:space="preserve">
Används som à-pris i t.ex. GKI</t>
        </r>
      </text>
    </comment>
  </commentList>
</comments>
</file>

<file path=xl/comments2.xml><?xml version="1.0" encoding="utf-8"?>
<comments xmlns="http://schemas.openxmlformats.org/spreadsheetml/2006/main">
  <authors>
    <author>Henricson Daniel</author>
  </authors>
  <commentList>
    <comment ref="A5" authorId="0" shapeId="0">
      <text>
        <r>
          <rPr>
            <b/>
            <sz val="9"/>
            <color indexed="81"/>
            <rFont val="Tahoma"/>
            <family val="2"/>
          </rPr>
          <t>Henricson Daniel:</t>
        </r>
        <r>
          <rPr>
            <sz val="9"/>
            <color indexed="81"/>
            <rFont val="Tahoma"/>
            <family val="2"/>
          </rPr>
          <t xml:space="preserve">
Påslag på grundkostnad i ÅVS eller motsvarande tidigt skede.</t>
        </r>
      </text>
    </comment>
    <comment ref="A6" authorId="0" shapeId="0">
      <text>
        <r>
          <rPr>
            <b/>
            <sz val="9"/>
            <color indexed="81"/>
            <rFont val="Tahoma"/>
            <family val="2"/>
          </rPr>
          <t>Henricson Daniel:</t>
        </r>
        <r>
          <rPr>
            <sz val="9"/>
            <color indexed="81"/>
            <rFont val="Tahoma"/>
            <family val="2"/>
          </rPr>
          <t xml:space="preserve">
Påslag på grundkostnad + oförutsett under projektering.</t>
        </r>
      </text>
    </comment>
    <comment ref="A10" authorId="0" shapeId="0">
      <text>
        <r>
          <rPr>
            <b/>
            <sz val="9"/>
            <color indexed="81"/>
            <rFont val="Tahoma"/>
            <family val="2"/>
          </rPr>
          <t>Henricson Daniel:</t>
        </r>
        <r>
          <rPr>
            <sz val="9"/>
            <color indexed="81"/>
            <rFont val="Tahoma"/>
            <family val="2"/>
          </rPr>
          <t xml:space="preserve">
Ledningsomläggning, arkeologi och marklösen.</t>
        </r>
      </text>
    </comment>
    <comment ref="A11" authorId="0" shapeId="0">
      <text>
        <r>
          <rPr>
            <b/>
            <sz val="9"/>
            <color indexed="81"/>
            <rFont val="Tahoma"/>
            <family val="2"/>
          </rPr>
          <t>Henricson Daniel:</t>
        </r>
        <r>
          <rPr>
            <sz val="9"/>
            <color indexed="81"/>
            <rFont val="Tahoma"/>
            <family val="2"/>
          </rPr>
          <t xml:space="preserve">
Projektering, kontroll &amp; omprojektering</t>
        </r>
      </text>
    </comment>
    <comment ref="H17" authorId="0" shapeId="0">
      <text>
        <r>
          <rPr>
            <b/>
            <sz val="9"/>
            <color indexed="81"/>
            <rFont val="Tahoma"/>
            <family val="2"/>
          </rPr>
          <t>Henricson Daniel:</t>
        </r>
        <r>
          <rPr>
            <sz val="9"/>
            <color indexed="81"/>
            <rFont val="Tahoma"/>
            <family val="2"/>
          </rPr>
          <t xml:space="preserve">
Används som à-pris i t.ex. GKI</t>
        </r>
      </text>
    </comment>
    <comment ref="D109" authorId="0" shapeId="0">
      <text>
        <r>
          <rPr>
            <b/>
            <sz val="9"/>
            <color indexed="81"/>
            <rFont val="Tahoma"/>
            <family val="2"/>
          </rPr>
          <t>Henricson Daniel:</t>
        </r>
        <r>
          <rPr>
            <sz val="9"/>
            <color indexed="81"/>
            <rFont val="Tahoma"/>
            <family val="2"/>
          </rPr>
          <t xml:space="preserve">
Vägbredd 4,5 m</t>
        </r>
      </text>
    </comment>
    <comment ref="B114" authorId="0" shapeId="0">
      <text>
        <r>
          <rPr>
            <b/>
            <sz val="9"/>
            <color indexed="81"/>
            <rFont val="Tahoma"/>
            <family val="2"/>
          </rPr>
          <t>Henricson Daniel:</t>
        </r>
        <r>
          <rPr>
            <sz val="9"/>
            <color indexed="81"/>
            <rFont val="Tahoma"/>
            <family val="2"/>
          </rPr>
          <t xml:space="preserve">
kr/m trumma</t>
        </r>
      </text>
    </comment>
    <comment ref="D114" authorId="0" shapeId="0">
      <text>
        <r>
          <rPr>
            <b/>
            <sz val="9"/>
            <color indexed="81"/>
            <rFont val="Tahoma"/>
            <family val="2"/>
          </rPr>
          <t>Henricson Daniel:</t>
        </r>
        <r>
          <rPr>
            <sz val="9"/>
            <color indexed="81"/>
            <rFont val="Tahoma"/>
            <family val="2"/>
          </rPr>
          <t xml:space="preserve">
Antag 1 trumma under sidoväg per 500:e m väg.</t>
        </r>
      </text>
    </comment>
    <comment ref="A125" authorId="0" shapeId="0">
      <text>
        <r>
          <rPr>
            <b/>
            <sz val="9"/>
            <color indexed="81"/>
            <rFont val="Tahoma"/>
            <family val="2"/>
          </rPr>
          <t>Henricson Daniel:</t>
        </r>
        <r>
          <rPr>
            <sz val="9"/>
            <color indexed="81"/>
            <rFont val="Tahoma"/>
            <family val="2"/>
          </rPr>
          <t xml:space="preserve">
Antag samma bergsläntlutning som befintlig</t>
        </r>
      </text>
    </comment>
  </commentList>
</comments>
</file>

<file path=xl/sharedStrings.xml><?xml version="1.0" encoding="utf-8"?>
<sst xmlns="http://schemas.openxmlformats.org/spreadsheetml/2006/main" count="1684" uniqueCount="533">
  <si>
    <t>Uppdrag</t>
  </si>
  <si>
    <t>Nr</t>
  </si>
  <si>
    <t>Åtgärd</t>
  </si>
  <si>
    <r>
      <t xml:space="preserve">Uppskattad kostnad
</t>
    </r>
    <r>
      <rPr>
        <sz val="10"/>
        <rFont val="Arial"/>
        <family val="2"/>
      </rPr>
      <t>(kr)</t>
    </r>
  </si>
  <si>
    <t>Ätgärdsförslag Fjällvägen, väg 83 och 84 mellan Tönnebro och norska gränsen</t>
  </si>
  <si>
    <t>Förutsättningar</t>
  </si>
  <si>
    <t xml:space="preserve">Väg 83 Tönnebro – Stråtjära, ca 13 km, del av  Tönnebro – Bollnäs (43 km) </t>
  </si>
  <si>
    <t>A-priser för typåtgärder</t>
  </si>
  <si>
    <t>index</t>
  </si>
  <si>
    <t xml:space="preserve"> 2018-04</t>
  </si>
  <si>
    <t xml:space="preserve"> 2019-06</t>
  </si>
  <si>
    <t>Påslag 1</t>
  </si>
  <si>
    <t>Generellt</t>
  </si>
  <si>
    <t>Bro/asfalt</t>
  </si>
  <si>
    <t>Oförutsett under projektering</t>
  </si>
  <si>
    <t>Oförutsett under entreprenad</t>
  </si>
  <si>
    <t>Summa påslag 1</t>
  </si>
  <si>
    <t>Påslag 2</t>
  </si>
  <si>
    <t>Övriga kostnader</t>
  </si>
  <si>
    <t>Byggherrekostnader</t>
  </si>
  <si>
    <t>Summa påslag 2</t>
  </si>
  <si>
    <t>Totalt påslag</t>
  </si>
  <si>
    <t>A-priser per åtgärd</t>
  </si>
  <si>
    <r>
      <t xml:space="preserve">Entreprenadkostnad </t>
    </r>
    <r>
      <rPr>
        <sz val="11"/>
        <color theme="1"/>
        <rFont val="Calibri"/>
        <family val="2"/>
        <scheme val="minor"/>
      </rPr>
      <t>(anbudskostnad)</t>
    </r>
  </si>
  <si>
    <r>
      <t xml:space="preserve">Entreprenadkostnad </t>
    </r>
    <r>
      <rPr>
        <sz val="11"/>
        <color theme="1"/>
        <rFont val="Calibri"/>
        <family val="2"/>
        <scheme val="minor"/>
      </rPr>
      <t>(slutlig kostnad)</t>
    </r>
  </si>
  <si>
    <r>
      <t>Totalkostnad</t>
    </r>
    <r>
      <rPr>
        <sz val="11"/>
        <color theme="1"/>
        <rFont val="Calibri"/>
        <family val="2"/>
        <scheme val="minor"/>
      </rPr>
      <t xml:space="preserve"> (anläggningskostnad)</t>
    </r>
  </si>
  <si>
    <t>Specifikation</t>
  </si>
  <si>
    <t>kr/st</t>
  </si>
  <si>
    <t>kr/m</t>
  </si>
  <si>
    <t>kr/m2</t>
  </si>
  <si>
    <t>kr/m3</t>
  </si>
  <si>
    <t>%</t>
  </si>
  <si>
    <t>Källa</t>
  </si>
  <si>
    <t>GC-väg</t>
  </si>
  <si>
    <t>Cirka 3 m bred asfalterad. Till största delen med skiljeremsa utmed landsväg. Exkl broar, berg eller belysning. Kostnaden är likvärdig för GC-bana med kantstöd.</t>
  </si>
  <si>
    <t>Entreprenadanbud GC-väg Huskvarna-Lekeryd</t>
  </si>
  <si>
    <t>Marklösen</t>
  </si>
  <si>
    <t>Marklösen av skogs- eller jordbruksmark inkl lantmäterikostnader.</t>
  </si>
  <si>
    <r>
      <t>Pris på m</t>
    </r>
    <r>
      <rPr>
        <vertAlign val="superscript"/>
        <sz val="11"/>
        <color theme="1"/>
        <rFont val="Calibri"/>
        <family val="2"/>
        <scheme val="minor"/>
      </rPr>
      <t>3</t>
    </r>
    <r>
      <rPr>
        <sz val="11"/>
        <color theme="1"/>
        <rFont val="Calibri"/>
        <family val="2"/>
        <scheme val="minor"/>
      </rPr>
      <t xml:space="preserve"> skog från LRF för Gävleborgs län och antaget det lägre av 300-400 m</t>
    </r>
    <r>
      <rPr>
        <vertAlign val="superscript"/>
        <sz val="11"/>
        <color theme="1"/>
        <rFont val="Calibri"/>
        <family val="2"/>
        <scheme val="minor"/>
      </rPr>
      <t>3</t>
    </r>
    <r>
      <rPr>
        <sz val="11"/>
        <color theme="1"/>
        <rFont val="Calibri"/>
        <family val="2"/>
        <scheme val="minor"/>
      </rPr>
      <t xml:space="preserve"> skog per hektar.  län 2018 samt Kompis06.</t>
    </r>
  </si>
  <si>
    <t>2+1 väg på 9-metersväg</t>
  </si>
  <si>
    <t xml:space="preserve">Markintrång, schakt och fyll, fräsning, ny vägbyggnad, slitlager hela bredden, mitträcke, sidoräcke antaget halva sträckan. </t>
  </si>
  <si>
    <t>Fyll</t>
  </si>
  <si>
    <t>fräsning</t>
  </si>
  <si>
    <t>slitlager</t>
  </si>
  <si>
    <t>Räcken</t>
  </si>
  <si>
    <t>Markintrång, 7 m/m</t>
  </si>
  <si>
    <t xml:space="preserve">Schakt </t>
  </si>
  <si>
    <t>Jordschakt kategori A för väg, plan o d</t>
  </si>
  <si>
    <t>Fall B</t>
  </si>
  <si>
    <t xml:space="preserve">Fyllning kategori B med grovkornig jord- och krossmaterial för väg, plan od </t>
  </si>
  <si>
    <t>Yta överbyggnad kategori A</t>
  </si>
  <si>
    <t>Slit, bind-, obundet bär- och bundet bärlager samt förstärkningslager</t>
  </si>
  <si>
    <t>Tillägg 1:3 slänt per längdmeter sida</t>
  </si>
  <si>
    <t>Räcke</t>
  </si>
  <si>
    <t>Mitträcke, stålbalksräcke i jord</t>
  </si>
  <si>
    <t>Ny vägvisning/skylt</t>
  </si>
  <si>
    <r>
      <t>Skylt för vägmärke, gatunamn mm + Fundament och stolpe för vägmärke, gatunamnskylt mm + 0,25 m</t>
    </r>
    <r>
      <rPr>
        <vertAlign val="superscript"/>
        <sz val="11"/>
        <color theme="1"/>
        <rFont val="Calibri"/>
        <family val="2"/>
        <scheme val="minor"/>
      </rPr>
      <t>3</t>
    </r>
    <r>
      <rPr>
        <sz val="11"/>
        <color theme="1"/>
        <rFont val="Calibri"/>
        <family val="2"/>
        <scheme val="minor"/>
      </rPr>
      <t xml:space="preserve"> Jordschakt för fundament för stolpar</t>
    </r>
  </si>
  <si>
    <t xml:space="preserve">Slitlager </t>
  </si>
  <si>
    <t>av tät asfaltbetong kategori A för väg, plan o d vid nybyggnad.
Avser en lagertjocklek på 40 mm</t>
  </si>
  <si>
    <t>Sidoräcke, Typ N2, W4. Utförande i jord</t>
  </si>
  <si>
    <t>Skyltar</t>
  </si>
  <si>
    <t>Ny vägbyggnad</t>
  </si>
  <si>
    <t>Fräsdjup 40mm, längsgående för slitlager</t>
  </si>
  <si>
    <t xml:space="preserve">Längd/antal (Cirka) </t>
  </si>
  <si>
    <r>
      <t xml:space="preserve">Uppskattad kostnad per längd/antal
</t>
    </r>
    <r>
      <rPr>
        <sz val="10"/>
        <rFont val="Arial"/>
        <family val="2"/>
      </rPr>
      <t>(kr)</t>
    </r>
  </si>
  <si>
    <t>Mötesfri landsväg med låg andel omkörningssträcka, längd omkörningssträcka</t>
  </si>
  <si>
    <t>A, B</t>
  </si>
  <si>
    <t>uppräkning från Kompis 06</t>
  </si>
  <si>
    <t>vägprisindex</t>
  </si>
  <si>
    <t>PRISLISTA</t>
  </si>
  <si>
    <t>OBS! Detta blad måste vara olåst för att kunna ändra värden.</t>
  </si>
  <si>
    <t xml:space="preserve">Geografiskt område (region e d): </t>
  </si>
  <si>
    <t>VSÖ</t>
  </si>
  <si>
    <t xml:space="preserve">Prisnivå (år och månad): </t>
  </si>
  <si>
    <t>2008- Jan</t>
  </si>
  <si>
    <t>Benämning:</t>
  </si>
  <si>
    <t>Objektdel / arbete</t>
  </si>
  <si>
    <t>á-pris</t>
  </si>
  <si>
    <t>Enhet</t>
  </si>
  <si>
    <t>Anm</t>
  </si>
  <si>
    <t>1. Terrassering</t>
  </si>
  <si>
    <t>Jordschakt, inkl fyllning</t>
  </si>
  <si>
    <r>
      <t>Volymer 10 000 - 50 000 m</t>
    </r>
    <r>
      <rPr>
        <vertAlign val="superscript"/>
        <sz val="10"/>
        <rFont val="Arial"/>
      </rPr>
      <t>3</t>
    </r>
  </si>
  <si>
    <r>
      <t>kr/m</t>
    </r>
    <r>
      <rPr>
        <vertAlign val="superscript"/>
        <sz val="10"/>
        <rFont val="Arial"/>
        <family val="2"/>
      </rPr>
      <t>3</t>
    </r>
  </si>
  <si>
    <t>Används inom linjen. Vegetation- och matjord likställs med jord.</t>
  </si>
  <si>
    <t xml:space="preserve">Korrigering för volymer &lt; </t>
  </si>
  <si>
    <r>
      <t xml:space="preserve"> m</t>
    </r>
    <r>
      <rPr>
        <vertAlign val="superscript"/>
        <sz val="10"/>
        <rFont val="Arial"/>
        <family val="2"/>
      </rPr>
      <t>3</t>
    </r>
  </si>
  <si>
    <t>-"-</t>
  </si>
  <si>
    <t xml:space="preserve">  -"-</t>
  </si>
  <si>
    <t xml:space="preserve">Korrigering för volymer &gt; </t>
  </si>
  <si>
    <t xml:space="preserve"> -"-</t>
  </si>
  <si>
    <t>Bergschakt, inkl fyllning</t>
  </si>
  <si>
    <t>Används inom linjen</t>
  </si>
  <si>
    <t>Sidotag</t>
  </si>
  <si>
    <t>Inklusive transport 5-10 km</t>
  </si>
  <si>
    <t>Röjning mm</t>
  </si>
  <si>
    <r>
      <t>kr/m</t>
    </r>
    <r>
      <rPr>
        <vertAlign val="superscript"/>
        <sz val="10"/>
        <rFont val="Arial"/>
        <family val="2"/>
      </rPr>
      <t>2</t>
    </r>
  </si>
  <si>
    <t>Avverkning antas ingå i marklösen.</t>
  </si>
  <si>
    <t>2. Överbyggnad</t>
  </si>
  <si>
    <t>Beläggning (ABS/ABT)</t>
  </si>
  <si>
    <t>Tjocklek, cm</t>
  </si>
  <si>
    <t>Bundet bärlager (AG)</t>
  </si>
  <si>
    <t>lb/d</t>
  </si>
  <si>
    <t>Tjocklek, m</t>
  </si>
  <si>
    <t>Trafikklass</t>
  </si>
  <si>
    <t>Obundet bärlager</t>
  </si>
  <si>
    <t>Förstärkningslager</t>
  </si>
  <si>
    <t>3. Ombyggda vägdelar</t>
  </si>
  <si>
    <t>Rivning av beläggning</t>
  </si>
  <si>
    <r>
      <t>Kr/m</t>
    </r>
    <r>
      <rPr>
        <vertAlign val="superscript"/>
        <sz val="10"/>
        <rFont val="Arial"/>
        <family val="2"/>
      </rPr>
      <t>2</t>
    </r>
  </si>
  <si>
    <t>Jordschakt</t>
  </si>
  <si>
    <r>
      <t>Kr/m</t>
    </r>
    <r>
      <rPr>
        <vertAlign val="superscript"/>
        <sz val="10"/>
        <rFont val="Arial"/>
        <family val="2"/>
      </rPr>
      <t>3</t>
    </r>
  </si>
  <si>
    <t>Bergschakt</t>
  </si>
  <si>
    <t>4. Grundförstärkning</t>
  </si>
  <si>
    <t>Urgrävning</t>
  </si>
  <si>
    <t>Inklusive transport 3-5 km.</t>
  </si>
  <si>
    <t>5. Konstbyggnader</t>
  </si>
  <si>
    <t>Betongbroar över vägar</t>
  </si>
  <si>
    <r>
      <t>Kr/m</t>
    </r>
    <r>
      <rPr>
        <vertAlign val="superscript"/>
        <sz val="10"/>
        <rFont val="Arial"/>
        <family val="2"/>
      </rPr>
      <t>2</t>
    </r>
    <r>
      <rPr>
        <sz val="10"/>
        <rFont val="Arial"/>
        <family val="2"/>
      </rPr>
      <t xml:space="preserve"> </t>
    </r>
  </si>
  <si>
    <t>Vägbaneyta</t>
  </si>
  <si>
    <t>Betongbroar över vattendrag</t>
  </si>
  <si>
    <t>Rörbroar Ø ≥ 2,0 m</t>
  </si>
  <si>
    <t>Trumbottenyta</t>
  </si>
  <si>
    <t>Järnvägsbroar/-portar</t>
  </si>
  <si>
    <t>Exkl kostnader under byggnadstiden (förbifartsspår, bevakning od)</t>
  </si>
  <si>
    <t>Bro över järnväg</t>
  </si>
  <si>
    <t>Port under järnväg</t>
  </si>
  <si>
    <t>6. Avvattning</t>
  </si>
  <si>
    <t>Trummor</t>
  </si>
  <si>
    <t>(ø &lt; 2 m)</t>
  </si>
  <si>
    <t>Diameter ,m</t>
  </si>
  <si>
    <t>Ledningar, trummor och brunnar</t>
  </si>
  <si>
    <t>Nya vägar</t>
  </si>
  <si>
    <t>Ombyggda vägar</t>
  </si>
  <si>
    <t>Lokalvägar</t>
  </si>
  <si>
    <t>GC-vägar</t>
  </si>
  <si>
    <t>7. Trafikplatser</t>
  </si>
  <si>
    <t>Ramper, av och påfarter</t>
  </si>
  <si>
    <t>m2-kostnad exklusive trafikanordningar</t>
  </si>
  <si>
    <t>Enkelriktade ramper</t>
  </si>
  <si>
    <r>
      <t>m</t>
    </r>
    <r>
      <rPr>
        <vertAlign val="superscript"/>
        <sz val="10"/>
        <rFont val="Arial"/>
        <family val="2"/>
      </rPr>
      <t>2</t>
    </r>
  </si>
  <si>
    <t>kkr/ramp</t>
  </si>
  <si>
    <t>Dubbelriktade ramper</t>
  </si>
  <si>
    <t>Av- och påfarter</t>
  </si>
  <si>
    <t>kkr/av-påfart</t>
  </si>
  <si>
    <t>Tillägg för vägmärken och vägmarkeringar</t>
  </si>
  <si>
    <t>kkr/tpl</t>
  </si>
  <si>
    <t>8. Korsningar</t>
  </si>
  <si>
    <t>Mindre korsningar</t>
  </si>
  <si>
    <r>
      <t>m</t>
    </r>
    <r>
      <rPr>
        <u/>
        <vertAlign val="superscript"/>
        <sz val="10"/>
        <rFont val="Arial"/>
        <family val="2"/>
      </rPr>
      <t>2</t>
    </r>
    <r>
      <rPr>
        <u/>
        <sz val="10"/>
        <rFont val="Arial"/>
        <family val="2"/>
      </rPr>
      <t>- kostnad exklusive trafikanordningar</t>
    </r>
  </si>
  <si>
    <t>Väg- och trafikanordningar</t>
  </si>
  <si>
    <t>kkr/korsning</t>
  </si>
  <si>
    <t>C</t>
  </si>
  <si>
    <t>Droppe</t>
  </si>
  <si>
    <t>Totalt</t>
  </si>
  <si>
    <t>"Bandyklubba"</t>
  </si>
  <si>
    <t>kkr/sida</t>
  </si>
  <si>
    <t>Cirkulationsplats</t>
  </si>
  <si>
    <t>Normal</t>
  </si>
  <si>
    <t>kkr/cpl</t>
  </si>
  <si>
    <t>Liten</t>
  </si>
  <si>
    <t>Stor</t>
  </si>
  <si>
    <t xml:space="preserve"> kkr/cpl</t>
  </si>
  <si>
    <t>Signalreglerad korsning</t>
  </si>
  <si>
    <t>Total kostnad per korsning inkl väg- och trafikanordningar</t>
  </si>
  <si>
    <t>Plankorsning med jv</t>
  </si>
  <si>
    <t>Antal spår:</t>
  </si>
  <si>
    <t>9. Sidovägar och sidoanläggningar</t>
  </si>
  <si>
    <t>Sidovägar</t>
  </si>
  <si>
    <t>Lokalvägar, enskilda vägar</t>
  </si>
  <si>
    <r>
      <t>m</t>
    </r>
    <r>
      <rPr>
        <vertAlign val="superscript"/>
        <sz val="10"/>
        <rFont val="Arial"/>
        <family val="2"/>
      </rPr>
      <t>2</t>
    </r>
    <r>
      <rPr>
        <sz val="10"/>
        <rFont val="Arial"/>
        <family val="2"/>
      </rPr>
      <t>- kostnad exklusive trafikanordningar</t>
    </r>
  </si>
  <si>
    <t>Sidoanläggningar</t>
  </si>
  <si>
    <t>Trafikkontrollplats</t>
  </si>
  <si>
    <t>kkr/st</t>
  </si>
  <si>
    <t>Totalkostnad per anläggning</t>
  </si>
  <si>
    <t>Rastplats</t>
  </si>
  <si>
    <t>Rastficka</t>
  </si>
  <si>
    <t>P-ficka</t>
  </si>
  <si>
    <t>Busshållplats</t>
  </si>
  <si>
    <t>Informationsplats</t>
  </si>
  <si>
    <t>Vändplats</t>
  </si>
  <si>
    <t>10. Väg- och trafikanordningar</t>
  </si>
  <si>
    <t>A. Vägmärken och vägmarkeringar</t>
  </si>
  <si>
    <t>Schablonkostnad</t>
  </si>
  <si>
    <t>B. Anordningar under byggnadstiden</t>
  </si>
  <si>
    <t>Schablonkostnadostnad för ombyggda vägar</t>
  </si>
  <si>
    <t>Övrigt (förbifarter mm)</t>
  </si>
  <si>
    <t>Beräknas separat</t>
  </si>
  <si>
    <t>C. Bullerskyddsåtgärder</t>
  </si>
  <si>
    <t>Bullervall/skärm</t>
  </si>
  <si>
    <t>Träskärm</t>
  </si>
  <si>
    <t>D. Viltstängsel</t>
  </si>
  <si>
    <t>Inklusive 2 gånggrindar/km och 2 körgrindar/km</t>
  </si>
  <si>
    <t>E. Räcke</t>
  </si>
  <si>
    <t>Mitträcke, stållina</t>
  </si>
  <si>
    <t>Inklusive 2 förankringar/km</t>
  </si>
  <si>
    <t>Sidoräcke, W-profil</t>
  </si>
  <si>
    <t>Inklusive 2 avslutningar per 100 m</t>
  </si>
  <si>
    <t>F. Belysning</t>
  </si>
  <si>
    <t>Vägsträcka</t>
  </si>
  <si>
    <t>Kostnad per belysningsstolpe</t>
  </si>
  <si>
    <t>kkr/stolpe</t>
  </si>
  <si>
    <t>Enkelsidig</t>
  </si>
  <si>
    <t>stolpar/km</t>
  </si>
  <si>
    <t>kr/m väg</t>
  </si>
  <si>
    <t>Korsningar</t>
  </si>
  <si>
    <t>stolpar/korsning</t>
  </si>
  <si>
    <t>Cirkulationsplatser</t>
  </si>
  <si>
    <t>stolpar/cpl</t>
  </si>
  <si>
    <t>Trafikplatser</t>
  </si>
  <si>
    <t>Antal stolpar per tpl beräknas separat</t>
  </si>
  <si>
    <t>11. Övriga entreprenadarbeten</t>
  </si>
  <si>
    <t>12. Oförutsett under projekteringstiden</t>
  </si>
  <si>
    <t>Aktuellt skede:</t>
  </si>
  <si>
    <t>Problemstudie</t>
  </si>
  <si>
    <t>Påslag på kostnader för specificerade arbeten 1 -11</t>
  </si>
  <si>
    <t>Ändras i:</t>
  </si>
  <si>
    <t>Projektinformation</t>
  </si>
  <si>
    <t>Förstudie</t>
  </si>
  <si>
    <t>Vägutredning</t>
  </si>
  <si>
    <t>Arbetsplan</t>
  </si>
  <si>
    <t>Ej angivet</t>
  </si>
  <si>
    <t>13. Oförutsett under entreprenadtiden (ÄTA)</t>
  </si>
  <si>
    <t>Väg</t>
  </si>
  <si>
    <t xml:space="preserve"> Bro</t>
  </si>
  <si>
    <t>Bel.</t>
  </si>
  <si>
    <t>Mängdjusteringar</t>
  </si>
  <si>
    <t>Påslag på anbudssumman</t>
  </si>
  <si>
    <t>Tilläggsbeställningar</t>
  </si>
  <si>
    <t>B. Övriga arbeten</t>
  </si>
  <si>
    <t>1. Ledningsomläggningar</t>
  </si>
  <si>
    <t>2. Arkeologiska undersökningar</t>
  </si>
  <si>
    <t>3. Kontroller mm</t>
  </si>
  <si>
    <t>Kontroller och besiktningar</t>
  </si>
  <si>
    <t>Påslag på entreprenadsumman</t>
  </si>
  <si>
    <t>Omprojektering</t>
  </si>
  <si>
    <t>Övriga byggkostnader</t>
  </si>
  <si>
    <t>Anges separat</t>
  </si>
  <si>
    <t>3. Övrigt</t>
  </si>
  <si>
    <t>C. Övriga objektkostnader</t>
  </si>
  <si>
    <t>1. Detaljprojektering</t>
  </si>
  <si>
    <t>2. Marklösen</t>
  </si>
  <si>
    <t>Jordbruksmark</t>
  </si>
  <si>
    <t>Skogsmark</t>
  </si>
  <si>
    <t>Andel jordbruksmark</t>
  </si>
  <si>
    <t>Byggnader</t>
  </si>
  <si>
    <t>D. Produktionsstöd</t>
  </si>
  <si>
    <t>Föreslaget värden enligt "Effektsamband för vägtransportsystemet"</t>
  </si>
  <si>
    <t>1. Regionalt produktionsstöd</t>
  </si>
  <si>
    <t>Påslag på anläggningskostnaden (A -C)</t>
  </si>
  <si>
    <t>2. Central och regional administration</t>
  </si>
  <si>
    <t>Tas t v inte med</t>
  </si>
  <si>
    <t>E. Skattefaktor</t>
  </si>
  <si>
    <t>Föreslagna värden enligt "Effektsamband för vägtransportsystemet"</t>
  </si>
  <si>
    <t>Skattefaktor</t>
  </si>
  <si>
    <t>Skattefaktor I</t>
  </si>
  <si>
    <t>Påslag på investeringskostnaden (A -D)</t>
  </si>
  <si>
    <t>Skattefaktor II</t>
  </si>
  <si>
    <t>2+1 väg på 8-metersväg</t>
  </si>
  <si>
    <t>Markintrång, 8 m/m</t>
  </si>
  <si>
    <t>di</t>
  </si>
  <si>
    <t>Mötesfri väg, ombyggnad från niometersväg</t>
  </si>
  <si>
    <t>Mötesfri väg, ombyggnad från åttametersväg</t>
  </si>
  <si>
    <t>1+1 väg på 9-metersväg</t>
  </si>
  <si>
    <t>1+1 väg på 8-metersväg</t>
  </si>
  <si>
    <t>Markintrång, 1 m/m</t>
  </si>
  <si>
    <t xml:space="preserve">Vänstersvängsfält </t>
  </si>
  <si>
    <t>Viltstängsel/m (Inklusive 2 gånggrindar/km och 2 körgrindar/km)</t>
  </si>
  <si>
    <t>Bandyklubba (per sida)</t>
  </si>
  <si>
    <t>Samtliga à-priser anges i prisnivå 2019-06</t>
  </si>
  <si>
    <t>MÄNGDER</t>
  </si>
  <si>
    <t>A Entreprenadarbeten</t>
  </si>
  <si>
    <t>Jord- och bergschakt</t>
  </si>
  <si>
    <t>Beräkningsförutsättningar</t>
  </si>
  <si>
    <t>Vägmitt</t>
  </si>
  <si>
    <t>Förenklad typ-sektion (~B)</t>
  </si>
  <si>
    <t xml:space="preserve"> S</t>
  </si>
  <si>
    <t>h</t>
  </si>
  <si>
    <t>Ö</t>
  </si>
  <si>
    <t>s x D</t>
  </si>
  <si>
    <t xml:space="preserve">  Db</t>
  </si>
  <si>
    <t>t x Ö</t>
  </si>
  <si>
    <t>Parametervärden för sektionsutformning</t>
  </si>
  <si>
    <t>Överbyggnad, Ö</t>
  </si>
  <si>
    <t xml:space="preserve"> m</t>
  </si>
  <si>
    <t>Släntfot berg, höjd över väg, h</t>
  </si>
  <si>
    <t>Innerslänt, t</t>
  </si>
  <si>
    <t xml:space="preserve">1: </t>
  </si>
  <si>
    <t>Släntlutning berg, b</t>
  </si>
  <si>
    <t xml:space="preserve"> :1</t>
  </si>
  <si>
    <t>Ytterslänt, s</t>
  </si>
  <si>
    <t>Dikesbotten, Db</t>
  </si>
  <si>
    <r>
      <t>Parametervärden för volymberäkning</t>
    </r>
    <r>
      <rPr>
        <sz val="10"/>
        <rFont val="Arial"/>
        <family val="2"/>
      </rPr>
      <t xml:space="preserve"> (Kalibrerade värden som inte bör ändras utan ny kalibrering)</t>
    </r>
  </si>
  <si>
    <t>Terrängtyp</t>
  </si>
  <si>
    <t>Flack</t>
  </si>
  <si>
    <t>Kuperad</t>
  </si>
  <si>
    <t>Kod</t>
  </si>
  <si>
    <t>Medelschaktdjup, S</t>
  </si>
  <si>
    <t xml:space="preserve">  m</t>
  </si>
  <si>
    <t>Andel skärning</t>
  </si>
  <si>
    <t xml:space="preserve">Korr för bergslänt vid terrängtyp 3 vid bergvolymer över: </t>
  </si>
  <si>
    <t>Sektionsvolymer</t>
  </si>
  <si>
    <t>Schakt för diken, 2B</t>
  </si>
  <si>
    <t>Shakt för slänter, 2C</t>
  </si>
  <si>
    <t>Summa schakt</t>
  </si>
  <si>
    <t>Avdrag vid bergskärning, 2D</t>
  </si>
  <si>
    <t>Vägområde</t>
  </si>
  <si>
    <t>Tillägg utanför teoretiskt vägområde</t>
  </si>
  <si>
    <t>Tillägg utanför vägen / sida</t>
  </si>
  <si>
    <r>
      <t xml:space="preserve"> m</t>
    </r>
    <r>
      <rPr>
        <vertAlign val="superscript"/>
        <sz val="10"/>
        <rFont val="Arial"/>
        <family val="2"/>
      </rPr>
      <t>2</t>
    </r>
  </si>
  <si>
    <t>Mängder beräknas separat</t>
  </si>
  <si>
    <t>Stödremsa</t>
  </si>
  <si>
    <t>Bundet bärlager</t>
  </si>
  <si>
    <t xml:space="preserve"> Mv trafikklass 4-7</t>
  </si>
  <si>
    <t>Lagertjocklekar</t>
  </si>
  <si>
    <t xml:space="preserve"> cm</t>
  </si>
  <si>
    <t>Lb/d, mer än:</t>
  </si>
  <si>
    <t>Lagerbredder</t>
  </si>
  <si>
    <t>Samma som vägbredden (minus ev obelagd mittremsa)</t>
  </si>
  <si>
    <t>Se tabell ovan!</t>
  </si>
  <si>
    <t>Vägbredden +</t>
  </si>
  <si>
    <t>Breddning</t>
  </si>
  <si>
    <t>Schakt</t>
  </si>
  <si>
    <t>Ny överbyggnad</t>
  </si>
  <si>
    <t>S</t>
  </si>
  <si>
    <t>Bef väg</t>
  </si>
  <si>
    <t>Utbyte av överbyggnad</t>
  </si>
  <si>
    <t>Överbyggnad</t>
  </si>
  <si>
    <t>Enligt "2. Överbyggnad" ovan</t>
  </si>
  <si>
    <t>Samma som breddningen</t>
  </si>
  <si>
    <t xml:space="preserve">Terrängtyp </t>
  </si>
  <si>
    <t xml:space="preserve">Kod </t>
  </si>
  <si>
    <t>Förstärkning</t>
  </si>
  <si>
    <t>Antagna ingångsdata för beräkning av schaktvolym:</t>
  </si>
  <si>
    <t>Lutning vägkropp, a:</t>
  </si>
  <si>
    <t>Vägbana</t>
  </si>
  <si>
    <t>Lutning schaktslänt, b:</t>
  </si>
  <si>
    <t>Markyta</t>
  </si>
  <si>
    <t xml:space="preserve">  h </t>
  </si>
  <si>
    <t>Bankhöjd, h:</t>
  </si>
  <si>
    <t>s</t>
  </si>
  <si>
    <t>1:b</t>
  </si>
  <si>
    <t xml:space="preserve">  1:a</t>
  </si>
  <si>
    <t>Schaktdjup, s:</t>
  </si>
  <si>
    <t>Andra geotekniska åtgärder</t>
  </si>
  <si>
    <t>A. Betongbroar</t>
  </si>
  <si>
    <t>Brotyp - sidoområde underliggande väg</t>
  </si>
  <si>
    <t>Brotyp/-standard</t>
  </si>
  <si>
    <t>a</t>
  </si>
  <si>
    <t>Btg / Hög std</t>
  </si>
  <si>
    <t>Btg / Normal std</t>
  </si>
  <si>
    <t>Btg / Inget sidoomr.</t>
  </si>
  <si>
    <r>
      <t>a</t>
    </r>
    <r>
      <rPr>
        <sz val="10"/>
        <rFont val="Arial"/>
        <family val="2"/>
      </rPr>
      <t xml:space="preserve"> Låg standard</t>
    </r>
  </si>
  <si>
    <r>
      <t>a</t>
    </r>
    <r>
      <rPr>
        <sz val="10"/>
        <rFont val="Arial"/>
        <family val="2"/>
      </rPr>
      <t xml:space="preserve"> Hög standard</t>
    </r>
  </si>
  <si>
    <t>Breddökning överliggande väg</t>
  </si>
  <si>
    <t>per sida vid vägbredd midre än</t>
  </si>
  <si>
    <t>B. Rörbroar</t>
  </si>
  <si>
    <r>
      <t>a</t>
    </r>
    <r>
      <rPr>
        <sz val="11"/>
        <color theme="1"/>
        <rFont val="Calibri"/>
        <family val="2"/>
        <scheme val="minor"/>
      </rPr>
      <t xml:space="preserve"> Rörbro</t>
    </r>
  </si>
  <si>
    <t xml:space="preserve">Övertäckning: </t>
  </si>
  <si>
    <t>Släntlutning, 1:</t>
  </si>
  <si>
    <t>C. Planskild korsning med järnväg</t>
  </si>
  <si>
    <t xml:space="preserve">Brobredd, 1 spår: </t>
  </si>
  <si>
    <t xml:space="preserve">Tillägg per spår: </t>
  </si>
  <si>
    <t>Standard underliggande väg (se fig för betongbroar)</t>
  </si>
  <si>
    <t>Vägstandard</t>
  </si>
  <si>
    <t>Hög vägstd</t>
  </si>
  <si>
    <t>Låg vägstd</t>
  </si>
  <si>
    <t>Plattrambro</t>
  </si>
  <si>
    <t>Fri bredd</t>
  </si>
  <si>
    <t>Ramben</t>
  </si>
  <si>
    <t xml:space="preserve">Brolängd, 1 spår: </t>
  </si>
  <si>
    <t>Järnväg</t>
  </si>
  <si>
    <t>Mellan-stöd</t>
  </si>
  <si>
    <t>Sido-spann</t>
  </si>
  <si>
    <t>L</t>
  </si>
  <si>
    <t>3-spannsbro</t>
  </si>
  <si>
    <r>
      <t xml:space="preserve">Trummor </t>
    </r>
    <r>
      <rPr>
        <sz val="12"/>
        <rFont val="Arial"/>
        <family val="2"/>
      </rPr>
      <t>(ø &lt; 2 m)</t>
    </r>
  </si>
  <si>
    <t>Längdtillägg per sida</t>
  </si>
  <si>
    <t>Släntlutning 1:</t>
  </si>
  <si>
    <t xml:space="preserve">Läggningsdjup, m: </t>
  </si>
  <si>
    <t>Trumdiameter ,m</t>
  </si>
  <si>
    <t>Tillägg per sida, m</t>
  </si>
  <si>
    <t>Broar</t>
  </si>
  <si>
    <t>Ramper</t>
  </si>
  <si>
    <t>Längd, m</t>
  </si>
  <si>
    <t>Bredd, m</t>
  </si>
  <si>
    <r>
      <t>Yta, m</t>
    </r>
    <r>
      <rPr>
        <vertAlign val="superscript"/>
        <sz val="10"/>
        <rFont val="Arial"/>
        <family val="2"/>
      </rPr>
      <t>2</t>
    </r>
  </si>
  <si>
    <t>Av- och påfarter (rampanslutningar)</t>
  </si>
  <si>
    <t>Vägmärken och vägmarkeringar</t>
  </si>
  <si>
    <t>Belagd yta exkl vägbanor, a+b</t>
  </si>
  <si>
    <t>A , B</t>
  </si>
  <si>
    <t>Anslutningsväg</t>
  </si>
  <si>
    <t>b</t>
  </si>
  <si>
    <t>Belagd yta, exkl vägbanor</t>
  </si>
  <si>
    <t>Signalreglerade korsningar</t>
  </si>
  <si>
    <t>Antal och typ anges</t>
  </si>
  <si>
    <t>Antal spår anges</t>
  </si>
  <si>
    <t>Km väg anges</t>
  </si>
  <si>
    <t>Antal anges</t>
  </si>
  <si>
    <t>Trafikanordningar</t>
  </si>
  <si>
    <t>Förbifarter mm</t>
  </si>
  <si>
    <t>rl06</t>
  </si>
  <si>
    <t xml:space="preserve">Normalhöjd  </t>
  </si>
  <si>
    <t>Km väg och en eller två sidor anges</t>
  </si>
  <si>
    <t>Mitträcke</t>
  </si>
  <si>
    <t>Sidoräcke</t>
  </si>
  <si>
    <t>Stolpavstånd, m:</t>
  </si>
  <si>
    <t>Korsningstyp</t>
  </si>
  <si>
    <t>Antal stolpar</t>
  </si>
  <si>
    <t>Storlek</t>
  </si>
  <si>
    <t>Antal stolpar per tpl anges i "10. Väg- och trafikanordningar"</t>
  </si>
  <si>
    <t>Vägmarkering med bullerräfflor</t>
  </si>
  <si>
    <t>länkar från andra</t>
  </si>
  <si>
    <t>Samtliga à-priser anges i prisnivå 2018-04</t>
  </si>
  <si>
    <t>GC-bana</t>
  </si>
  <si>
    <t>Med GCM-stöd</t>
  </si>
  <si>
    <t>Prislistor AMA, 59 entreprenader 2008-2016</t>
  </si>
  <si>
    <t>Cykelfält</t>
  </si>
  <si>
    <t>Cykelfält per sida, krävs på båda sidor av vägen.</t>
  </si>
  <si>
    <t>Cykelstråk på enskild väg</t>
  </si>
  <si>
    <t>Endast justering, asfaltering och smärre dagvattenåtgärder. Bredd cirka 4,5 m.</t>
  </si>
  <si>
    <t>Asfaltering</t>
  </si>
  <si>
    <t>Endast asfaltering med nytt slitlager och stödremsa.</t>
  </si>
  <si>
    <t>Bergschakt för GC-väg</t>
  </si>
  <si>
    <t>Tillägg för delsträckor med bergschakt.</t>
  </si>
  <si>
    <t>Markförstärkning för GC-väg</t>
  </si>
  <si>
    <t>Förstärkningsåtgärder för GC-väg utmed vattendrag eller vid sankmark. Kostnad motsvarar urgrävning och återfyllnad till 2,5 m djup.</t>
  </si>
  <si>
    <t>Prislistor AMA, 59 entreprenader 2008-2016 samt mängder från Kompis06.</t>
  </si>
  <si>
    <t>Stödmur</t>
  </si>
  <si>
    <t>Stödmur L-stöd av prefab betong 1,6 m visning (=1,8 m mur)</t>
  </si>
  <si>
    <t>Belysning GC-väg</t>
  </si>
  <si>
    <t>Enkel standard med stolpe var 30:e m</t>
  </si>
  <si>
    <t>Budget GC-väg Listerby-Johannishus
Budget GC-väg Harvestad-Sturefors
Cykelbokslut Uppsala 2015</t>
  </si>
  <si>
    <t>GC-bro</t>
  </si>
  <si>
    <t>Cirka 3 m bred asfalterad över mindre vattendrag e.d.</t>
  </si>
  <si>
    <t>Entreprenadanbud GC-bro över Huskvarnaån i Lekeryd
Slutlig kostnad GC-bro över Munksjön vid Bruuns Magasin i Jönköping
Budget GC-bro över Stångån vid Nygatan i Linköping</t>
  </si>
  <si>
    <t>Breddning av vägbro</t>
  </si>
  <si>
    <t>Breddning med cirka 3,5 m av befintlig vägbro i betong.</t>
  </si>
  <si>
    <t>Budget Skebäcksbron Örebro, breddning för GC</t>
  </si>
  <si>
    <t>Förlängning av trumma</t>
  </si>
  <si>
    <t>Breddning med cirka 3,5 m av befintlig vägtrumma i betong, diameter 1800.</t>
  </si>
  <si>
    <t>Prislistor AMA, 59 entreprenader 2008-2016 samt Kompis06.</t>
  </si>
  <si>
    <t>Enkel standard med stolpe och plattform. Kostnad per sida.</t>
  </si>
  <si>
    <t>Skånetrafiken Bromölla 26 hållplatser
Kalkyl Kompis06</t>
  </si>
  <si>
    <t>Hög standard med stolpe, plattform, väderskydd, bänk. Kostnad per sida.</t>
  </si>
  <si>
    <t>Västtrafik 51 hållplatser
SL flera hållplatser</t>
  </si>
  <si>
    <t>Cykelvägvisning</t>
  </si>
  <si>
    <t>Systematisk cykelvägvisning med avståndsangivelse.</t>
  </si>
  <si>
    <t>Slutlig kostnad cykelvägvisning Jönköping-Huskvarna tätort.</t>
  </si>
  <si>
    <t>Cykelparkering</t>
  </si>
  <si>
    <t>OK standard för fastlåsning av ram exkl iordningsställande av mark.</t>
  </si>
  <si>
    <t>Budget cykelparkering Jönköpings kommun</t>
  </si>
  <si>
    <t>God standard för fastlåsning av ram samt väderskydd exkl iordningsställande av mark.</t>
  </si>
  <si>
    <t>GC-passage</t>
  </si>
  <si>
    <t>GC-passage med refug och reflexstolpar</t>
  </si>
  <si>
    <t>Uppskattning</t>
  </si>
  <si>
    <t>Cykelöverfart</t>
  </si>
  <si>
    <t>Hastighetssäkrad cykelöverfart i tätort</t>
  </si>
  <si>
    <t>Farthinder</t>
  </si>
  <si>
    <t>Hastighetsdämpande åtgärd på mindre vägar och gator.</t>
  </si>
  <si>
    <t>Drift och underhåll cykelväg</t>
  </si>
  <si>
    <t>Snöröjning, halkbekämpning, sopning, underhåll av beläggning och vägmarkeringar</t>
  </si>
  <si>
    <t>Cykelbokslut Jönköping och Uppsala kommuner</t>
  </si>
  <si>
    <t>Arkeologi</t>
  </si>
  <si>
    <t>Antag 3 förunderökningar och en mer omfattande undersökning för hela sträckan.</t>
  </si>
  <si>
    <t>LRF:s försäljningspriser på skogs- eller jordbruksfastigheter i Jönköpings län 2018 samt Kompis06.</t>
  </si>
  <si>
    <t>Hållplatser</t>
  </si>
  <si>
    <t>Befintlig standard</t>
  </si>
  <si>
    <t>Åtgärdsförslag</t>
  </si>
  <si>
    <t>Namn/läge</t>
  </si>
  <si>
    <t>Riktning</t>
  </si>
  <si>
    <t>Stolpe</t>
  </si>
  <si>
    <t>Ficka</t>
  </si>
  <si>
    <t>Plattform</t>
  </si>
  <si>
    <t>Bänk</t>
  </si>
  <si>
    <t>Anslutande gångbana</t>
  </si>
  <si>
    <t>Väderskydd</t>
  </si>
  <si>
    <t>Cykel-P</t>
  </si>
  <si>
    <t>Tenhult idrottsplatsen</t>
  </si>
  <si>
    <t>österut</t>
  </si>
  <si>
    <t>ja</t>
  </si>
  <si>
    <t>nej</t>
  </si>
  <si>
    <t>smal, låg</t>
  </si>
  <si>
    <t>västerut</t>
  </si>
  <si>
    <t>Tenhult Västerhäll</t>
  </si>
  <si>
    <t>ja?</t>
  </si>
  <si>
    <t>Tenhult Parkvägen</t>
  </si>
  <si>
    <t>nej?</t>
  </si>
  <si>
    <t>smal, låg?</t>
  </si>
  <si>
    <t>Tenhult Ljungarpsvägen</t>
  </si>
  <si>
    <t>låg</t>
  </si>
  <si>
    <t>Rommelsjö</t>
  </si>
  <si>
    <t>Kanarpsvägen</t>
  </si>
  <si>
    <t>Forserum Finntorpsvägen</t>
  </si>
  <si>
    <t>Forserum Blåklocksvägen</t>
  </si>
  <si>
    <t>Forserum Rosenholmvägen</t>
  </si>
  <si>
    <t>Forserum Snuggarpsvägen</t>
  </si>
  <si>
    <t>Forserum Lillsjövägen</t>
  </si>
  <si>
    <t>Forserum Östra</t>
  </si>
  <si>
    <t>Måletorp</t>
  </si>
  <si>
    <t>Boarps vägskäl</t>
  </si>
  <si>
    <t>Lättarp</t>
  </si>
  <si>
    <t>Björnholmen</t>
  </si>
  <si>
    <t>Äng Tjädervägen</t>
  </si>
  <si>
    <t>Äng Fasanvägen</t>
  </si>
  <si>
    <t>Äng Station</t>
  </si>
  <si>
    <t>-</t>
  </si>
  <si>
    <t>Bästhult</t>
  </si>
  <si>
    <t>Valltorpsvägen</t>
  </si>
  <si>
    <t>Esperyd</t>
  </si>
  <si>
    <t>Nässjö gamla kyrka</t>
  </si>
  <si>
    <t>Nässjö by</t>
  </si>
  <si>
    <t>Vägjustering och asfaltering</t>
  </si>
  <si>
    <t>Stödremsa 5*25 cm</t>
  </si>
  <si>
    <t>Slitlager 4-5 cm</t>
  </si>
  <si>
    <t>Obundet bärlager 8 cm</t>
  </si>
  <si>
    <t>Dikesschakt</t>
  </si>
  <si>
    <t>Trumma PP 400</t>
  </si>
  <si>
    <t>Berg vid jvg öster Forserum</t>
  </si>
  <si>
    <t>Längd hög höjd</t>
  </si>
  <si>
    <t>Total längd</t>
  </si>
  <si>
    <t>Högsta höjd över körbana</t>
  </si>
  <si>
    <t>Avstånd terrass-körbana</t>
  </si>
  <si>
    <t>Yta hög</t>
  </si>
  <si>
    <t>Yta låg</t>
  </si>
  <si>
    <t>Yta totalt</t>
  </si>
  <si>
    <t>Bredd</t>
  </si>
  <si>
    <t>Volym</t>
  </si>
  <si>
    <t>Markförstärkning</t>
  </si>
  <si>
    <t>Jordschakt, urgrävning</t>
  </si>
  <si>
    <t>Fyllning sprängsten, fall B</t>
  </si>
  <si>
    <t>Vid 3 m bredd GC och 2,5 m djup</t>
  </si>
  <si>
    <t>procent spridning av priset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</si>
</sst>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000"/>
    <numFmt numFmtId="165" formatCode="0.0"/>
    <numFmt numFmtId="166" formatCode="0&quot; och fler&quot;"/>
    <numFmt numFmtId="167" formatCode="#,##0\ &quot;kr&quot;"/>
    <numFmt numFmtId="168" formatCode="0.0%"/>
    <numFmt numFmtId="169" formatCode="0.00&quot; m&quot;"/>
    <numFmt numFmtId="170" formatCode="0.0&quot; m&quot;"/>
    <numFmt numFmtId="171" formatCode="&quot;s=&quot;0&quot;m&quot;"/>
    <numFmt numFmtId="172" formatCode="0&quot; kr&quot;"/>
    <numFmt numFmtId="173" formatCode="0&quot; m2&quot;"/>
    <numFmt numFmtId="174" formatCode="0&quot; m&quot;"/>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b/>
      <sz val="10"/>
      <name val="Arial"/>
      <family val="2"/>
    </font>
    <font>
      <sz val="10"/>
      <name val="Arial"/>
      <family val="2"/>
    </font>
    <font>
      <b/>
      <u/>
      <sz val="12"/>
      <color rgb="FF000000"/>
      <name val="Calibri"/>
      <family val="2"/>
      <scheme val="minor"/>
    </font>
    <font>
      <b/>
      <sz val="12"/>
      <color theme="1"/>
      <name val="Calibri"/>
      <family val="2"/>
      <scheme val="minor"/>
    </font>
    <font>
      <b/>
      <sz val="9"/>
      <color indexed="81"/>
      <name val="Tahoma"/>
      <family val="2"/>
    </font>
    <font>
      <sz val="9"/>
      <color indexed="81"/>
      <name val="Tahoma"/>
      <family val="2"/>
    </font>
    <font>
      <vertAlign val="superscript"/>
      <sz val="11"/>
      <color theme="1"/>
      <name val="Calibri"/>
      <family val="2"/>
      <scheme val="minor"/>
    </font>
    <font>
      <i/>
      <sz val="11"/>
      <color theme="1"/>
      <name val="Calibri"/>
      <family val="2"/>
      <scheme val="minor"/>
    </font>
    <font>
      <u/>
      <sz val="11"/>
      <color theme="10"/>
      <name val="Calibri"/>
      <family val="2"/>
      <scheme val="minor"/>
    </font>
    <font>
      <b/>
      <sz val="20"/>
      <color indexed="20"/>
      <name val="Monotype Corsiva"/>
      <family val="4"/>
    </font>
    <font>
      <sz val="20"/>
      <name val="Arial"/>
      <family val="2"/>
    </font>
    <font>
      <b/>
      <i/>
      <sz val="10"/>
      <color indexed="20"/>
      <name val="Arial"/>
      <family val="2"/>
    </font>
    <font>
      <b/>
      <sz val="12"/>
      <color indexed="20"/>
      <name val="Arial"/>
      <family val="2"/>
    </font>
    <font>
      <b/>
      <sz val="10"/>
      <color indexed="10"/>
      <name val="Arial"/>
      <family val="2"/>
    </font>
    <font>
      <b/>
      <sz val="11"/>
      <color indexed="20"/>
      <name val="Arial"/>
      <family val="2"/>
    </font>
    <font>
      <b/>
      <i/>
      <sz val="10"/>
      <color indexed="10"/>
      <name val="Arial"/>
      <family val="2"/>
    </font>
    <font>
      <sz val="8"/>
      <name val="Arial"/>
      <family val="2"/>
    </font>
    <font>
      <b/>
      <sz val="10"/>
      <color indexed="20"/>
      <name val="Arial"/>
      <family val="2"/>
    </font>
    <font>
      <b/>
      <i/>
      <sz val="10"/>
      <name val="Arial"/>
      <family val="2"/>
    </font>
    <font>
      <sz val="12"/>
      <color indexed="12"/>
      <name val="Arial"/>
    </font>
    <font>
      <sz val="10"/>
      <name val="Arial"/>
    </font>
    <font>
      <b/>
      <sz val="10"/>
      <name val="Arial"/>
    </font>
    <font>
      <vertAlign val="superscript"/>
      <sz val="10"/>
      <name val="Arial"/>
    </font>
    <font>
      <vertAlign val="superscript"/>
      <sz val="10"/>
      <name val="Arial"/>
      <family val="2"/>
    </font>
    <font>
      <sz val="9"/>
      <name val="Arial"/>
      <family val="2"/>
    </font>
    <font>
      <b/>
      <sz val="11"/>
      <name val="Arial"/>
    </font>
    <font>
      <u/>
      <sz val="10"/>
      <name val="Arial"/>
      <family val="2"/>
    </font>
    <font>
      <u/>
      <vertAlign val="superscript"/>
      <sz val="10"/>
      <name val="Arial"/>
      <family val="2"/>
    </font>
    <font>
      <u/>
      <sz val="10"/>
      <name val="Arial"/>
    </font>
    <font>
      <b/>
      <sz val="11"/>
      <name val="Arial"/>
      <family val="2"/>
    </font>
    <font>
      <sz val="12"/>
      <name val="Arial"/>
      <family val="2"/>
    </font>
    <font>
      <b/>
      <sz val="12"/>
      <name val="Arial"/>
      <family val="2"/>
    </font>
    <font>
      <i/>
      <sz val="10"/>
      <name val="Arial"/>
      <family val="2"/>
    </font>
    <font>
      <b/>
      <sz val="10"/>
      <color indexed="12"/>
      <name val="Arial"/>
      <family val="2"/>
    </font>
    <font>
      <u/>
      <sz val="10"/>
      <color indexed="12"/>
      <name val="Arial"/>
      <family val="2"/>
    </font>
    <font>
      <b/>
      <sz val="12"/>
      <color indexed="10"/>
      <name val="Arial"/>
      <family val="2"/>
    </font>
    <font>
      <sz val="12"/>
      <color indexed="12"/>
      <name val="Arial"/>
      <family val="2"/>
    </font>
    <font>
      <b/>
      <u/>
      <sz val="10"/>
      <name val="Arial"/>
      <family val="2"/>
    </font>
    <font>
      <sz val="10"/>
      <color indexed="10"/>
      <name val="Arial"/>
      <family val="2"/>
    </font>
    <font>
      <i/>
      <u/>
      <sz val="10"/>
      <name val="Arial"/>
      <family val="2"/>
    </font>
    <font>
      <b/>
      <sz val="8"/>
      <name val="Arial"/>
      <family val="2"/>
    </font>
  </fonts>
  <fills count="16">
    <fill>
      <patternFill patternType="none"/>
    </fill>
    <fill>
      <patternFill patternType="gray125"/>
    </fill>
    <fill>
      <patternFill patternType="solid">
        <fgColor theme="2"/>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55"/>
        <bgColor indexed="64"/>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47"/>
        <bgColor indexed="64"/>
      </patternFill>
    </fill>
    <fill>
      <patternFill patternType="solid">
        <fgColor indexed="46"/>
        <bgColor indexed="64"/>
      </patternFill>
    </fill>
    <fill>
      <patternFill patternType="lightDown"/>
    </fill>
    <fill>
      <patternFill patternType="gray0625"/>
    </fill>
    <fill>
      <patternFill patternType="lightGray"/>
    </fill>
    <fill>
      <patternFill patternType="lightDown">
        <bgColor indexed="9"/>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20"/>
      </top>
      <bottom style="medium">
        <color indexed="20"/>
      </bottom>
      <diagonal/>
    </border>
    <border>
      <left/>
      <right/>
      <top style="thin">
        <color indexed="64"/>
      </top>
      <bottom/>
      <diagonal/>
    </border>
    <border>
      <left/>
      <right/>
      <top/>
      <bottom style="medium">
        <color indexed="64"/>
      </bottom>
      <diagonal/>
    </border>
    <border>
      <left/>
      <right/>
      <top/>
      <bottom style="medium">
        <color indexed="10"/>
      </bottom>
      <diagonal/>
    </border>
    <border>
      <left style="medium">
        <color indexed="10"/>
      </left>
      <right style="thin">
        <color indexed="64"/>
      </right>
      <top style="medium">
        <color indexed="10"/>
      </top>
      <bottom style="thin">
        <color indexed="64"/>
      </bottom>
      <diagonal/>
    </border>
    <border>
      <left style="thin">
        <color indexed="64"/>
      </left>
      <right style="thin">
        <color indexed="64"/>
      </right>
      <top style="medium">
        <color indexed="10"/>
      </top>
      <bottom style="thin">
        <color indexed="64"/>
      </bottom>
      <diagonal/>
    </border>
    <border>
      <left/>
      <right/>
      <top style="medium">
        <color indexed="10"/>
      </top>
      <bottom/>
      <diagonal/>
    </border>
    <border>
      <left style="thin">
        <color indexed="64"/>
      </left>
      <right style="medium">
        <color indexed="10"/>
      </right>
      <top style="medium">
        <color indexed="10"/>
      </top>
      <bottom style="thin">
        <color indexed="64"/>
      </bottom>
      <diagonal/>
    </border>
    <border>
      <left style="medium">
        <color indexed="10"/>
      </left>
      <right style="thin">
        <color indexed="64"/>
      </right>
      <top style="thin">
        <color indexed="64"/>
      </top>
      <bottom style="thin">
        <color indexed="64"/>
      </bottom>
      <diagonal/>
    </border>
    <border>
      <left style="thin">
        <color indexed="64"/>
      </left>
      <right style="medium">
        <color indexed="10"/>
      </right>
      <top style="thin">
        <color indexed="64"/>
      </top>
      <bottom style="thin">
        <color indexed="64"/>
      </bottom>
      <diagonal/>
    </border>
    <border>
      <left style="medium">
        <color indexed="10"/>
      </left>
      <right style="thin">
        <color indexed="64"/>
      </right>
      <top style="thin">
        <color indexed="64"/>
      </top>
      <bottom style="medium">
        <color indexed="10"/>
      </bottom>
      <diagonal/>
    </border>
    <border>
      <left style="thin">
        <color indexed="64"/>
      </left>
      <right style="thin">
        <color indexed="64"/>
      </right>
      <top style="thin">
        <color indexed="64"/>
      </top>
      <bottom style="medium">
        <color indexed="10"/>
      </bottom>
      <diagonal/>
    </border>
    <border>
      <left style="thin">
        <color indexed="64"/>
      </left>
      <right style="medium">
        <color indexed="10"/>
      </right>
      <top style="thin">
        <color indexed="64"/>
      </top>
      <bottom style="medium">
        <color indexed="10"/>
      </bottom>
      <diagonal/>
    </border>
    <border>
      <left/>
      <right/>
      <top style="thin">
        <color indexed="64"/>
      </top>
      <bottom style="thin">
        <color indexed="64"/>
      </bottom>
      <diagonal/>
    </border>
    <border>
      <left style="medium">
        <color indexed="10"/>
      </left>
      <right/>
      <top style="medium">
        <color indexed="10"/>
      </top>
      <bottom/>
      <diagonal/>
    </border>
    <border>
      <left style="medium">
        <color indexed="10"/>
      </left>
      <right/>
      <top/>
      <bottom/>
      <diagonal/>
    </border>
    <border>
      <left style="medium">
        <color indexed="10"/>
      </left>
      <right/>
      <top/>
      <bottom style="medium">
        <color indexed="10"/>
      </bottom>
      <diagonal/>
    </border>
    <border>
      <left/>
      <right style="thin">
        <color indexed="64"/>
      </right>
      <top/>
      <bottom/>
      <diagonal/>
    </border>
    <border>
      <left/>
      <right/>
      <top/>
      <bottom style="thin">
        <color indexed="64"/>
      </bottom>
      <diagonal/>
    </border>
    <border>
      <left/>
      <right style="medium">
        <color indexed="10"/>
      </right>
      <top/>
      <bottom/>
      <diagonal/>
    </border>
    <border>
      <left/>
      <right/>
      <top style="mediumDashed">
        <color indexed="64"/>
      </top>
      <bottom/>
      <diagonal/>
    </border>
    <border>
      <left style="dashDotDot">
        <color indexed="64"/>
      </left>
      <right/>
      <top style="mediumDashed">
        <color indexed="64"/>
      </top>
      <bottom/>
      <diagonal/>
    </border>
    <border>
      <left/>
      <right style="mediumDashed">
        <color indexed="64"/>
      </right>
      <top style="mediumDashed">
        <color indexed="64"/>
      </top>
      <bottom/>
      <diagonal/>
    </border>
    <border>
      <left/>
      <right style="mediumDashDot">
        <color indexed="64"/>
      </right>
      <top style="mediumDashed">
        <color indexed="64"/>
      </top>
      <bottom/>
      <diagonal/>
    </border>
    <border>
      <left style="mediumDashDot">
        <color indexed="64"/>
      </left>
      <right/>
      <top style="dashDot">
        <color indexed="64"/>
      </top>
      <bottom/>
      <diagonal/>
    </border>
    <border>
      <left style="dashDotDot">
        <color indexed="64"/>
      </left>
      <right/>
      <top/>
      <bottom/>
      <diagonal/>
    </border>
    <border>
      <left/>
      <right style="mediumDashed">
        <color indexed="64"/>
      </right>
      <top/>
      <bottom/>
      <diagonal/>
    </border>
    <border>
      <left style="mediumDashDot">
        <color indexed="64"/>
      </left>
      <right/>
      <top/>
      <bottom/>
      <diagonal/>
    </border>
    <border>
      <left/>
      <right/>
      <top style="dashDot">
        <color indexed="64"/>
      </top>
      <bottom style="dashDot">
        <color indexed="64"/>
      </bottom>
      <diagonal/>
    </border>
    <border>
      <left/>
      <right/>
      <top/>
      <bottom style="dashDot">
        <color indexed="64"/>
      </bottom>
      <diagonal/>
    </border>
    <border>
      <left style="dashDotDot">
        <color indexed="64"/>
      </left>
      <right/>
      <top/>
      <bottom style="dashDot">
        <color indexed="64"/>
      </bottom>
      <diagonal/>
    </border>
    <border>
      <left/>
      <right style="mediumDashed">
        <color indexed="64"/>
      </right>
      <top/>
      <bottom style="dashDot">
        <color indexed="64"/>
      </bottom>
      <diagonal/>
    </border>
    <border>
      <left/>
      <right/>
      <top/>
      <bottom style="thick">
        <color indexed="64"/>
      </bottom>
      <diagonal/>
    </border>
    <border>
      <left style="mediumDashDot">
        <color indexed="64"/>
      </left>
      <right/>
      <top/>
      <bottom style="dashDot">
        <color indexed="64"/>
      </bottom>
      <diagonal/>
    </border>
    <border>
      <left/>
      <right/>
      <top style="dashDot">
        <color indexed="64"/>
      </top>
      <bottom/>
      <diagonal/>
    </border>
    <border>
      <left style="medium">
        <color indexed="10"/>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10"/>
      </right>
      <top style="thin">
        <color indexed="64"/>
      </top>
      <bottom style="medium">
        <color indexed="64"/>
      </bottom>
      <diagonal/>
    </border>
    <border>
      <left style="medium">
        <color indexed="10"/>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10"/>
      </right>
      <top/>
      <bottom style="thin">
        <color indexed="64"/>
      </bottom>
      <diagonal/>
    </border>
    <border>
      <left style="medium">
        <color indexed="10"/>
      </left>
      <right style="medium">
        <color indexed="10"/>
      </right>
      <top style="thin">
        <color indexed="64"/>
      </top>
      <bottom style="medium">
        <color indexed="10"/>
      </bottom>
      <diagonal/>
    </border>
    <border>
      <left style="medium">
        <color indexed="10"/>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10"/>
      </left>
      <right/>
      <top style="thin">
        <color indexed="64"/>
      </top>
      <bottom style="medium">
        <color indexed="10"/>
      </bottom>
      <diagonal/>
    </border>
    <border>
      <left/>
      <right style="medium">
        <color indexed="10"/>
      </right>
      <top style="thin">
        <color indexed="64"/>
      </top>
      <bottom style="medium">
        <color indexed="10"/>
      </bottom>
      <diagonal/>
    </border>
    <border>
      <left/>
      <right/>
      <top style="dashDotDot">
        <color indexed="64"/>
      </top>
      <bottom style="hair">
        <color indexed="64"/>
      </bottom>
      <diagonal/>
    </border>
    <border>
      <left/>
      <right/>
      <top/>
      <bottom style="dashDotDot">
        <color indexed="64"/>
      </bottom>
      <diagonal/>
    </border>
    <border>
      <left style="thin">
        <color indexed="64"/>
      </left>
      <right/>
      <top style="thin">
        <color indexed="64"/>
      </top>
      <bottom style="thin">
        <color indexed="64"/>
      </bottom>
      <diagonal/>
    </border>
    <border>
      <left/>
      <right/>
      <top/>
      <bottom style="mediumDashed">
        <color indexed="64"/>
      </bottom>
      <diagonal/>
    </border>
    <border diagonalDown="1">
      <left/>
      <right/>
      <top/>
      <bottom/>
      <diagonal style="thin">
        <color indexed="64"/>
      </diagonal>
    </border>
    <border>
      <left/>
      <right/>
      <top style="thick">
        <color indexed="64"/>
      </top>
      <bottom style="dashed">
        <color indexed="64"/>
      </bottom>
      <diagonal/>
    </border>
    <border>
      <left/>
      <right/>
      <top/>
      <bottom style="dashed">
        <color indexed="64"/>
      </bottom>
      <diagonal/>
    </border>
    <border>
      <left/>
      <right/>
      <top/>
      <bottom style="hair">
        <color indexed="64"/>
      </bottom>
      <diagonal/>
    </border>
    <border>
      <left/>
      <right/>
      <top/>
      <bottom style="double">
        <color indexed="64"/>
      </bottom>
      <diagonal/>
    </border>
    <border>
      <left/>
      <right/>
      <top style="dashDotDot">
        <color indexed="64"/>
      </top>
      <bottom/>
      <diagonal/>
    </border>
    <border>
      <left/>
      <right style="dashDot">
        <color indexed="64"/>
      </right>
      <top/>
      <bottom style="thick">
        <color indexed="64"/>
      </bottom>
      <diagonal/>
    </border>
    <border>
      <left/>
      <right style="thin">
        <color indexed="64"/>
      </right>
      <top style="thin">
        <color indexed="64"/>
      </top>
      <bottom/>
      <diagonal/>
    </border>
    <border>
      <left/>
      <right style="dashDot">
        <color indexed="64"/>
      </right>
      <top/>
      <bottom/>
      <diagonal/>
    </border>
    <border>
      <left/>
      <right/>
      <top style="dotted">
        <color indexed="64"/>
      </top>
      <bottom style="dotted">
        <color indexed="64"/>
      </bottom>
      <diagonal/>
    </border>
    <border>
      <left/>
      <right/>
      <top style="dotted">
        <color indexed="64"/>
      </top>
      <bottom style="mediumDashed">
        <color indexed="64"/>
      </bottom>
      <diagonal/>
    </border>
    <border diagonalUp="1">
      <left/>
      <right/>
      <top/>
      <bottom/>
      <diagonal style="mediumDashed">
        <color indexed="64"/>
      </diagonal>
    </border>
    <border>
      <left style="mediumDashed">
        <color indexed="64"/>
      </left>
      <right/>
      <top/>
      <bottom style="mediumDashed">
        <color indexed="64"/>
      </bottom>
      <diagonal/>
    </border>
    <border>
      <left style="thin">
        <color indexed="64"/>
      </left>
      <right/>
      <top style="thin">
        <color indexed="64"/>
      </top>
      <bottom/>
      <diagonal/>
    </border>
    <border>
      <left style="thin">
        <color indexed="64"/>
      </left>
      <right/>
      <top/>
      <bottom/>
      <diagonal/>
    </border>
    <border diagonalUp="1">
      <left style="thin">
        <color indexed="64"/>
      </left>
      <right/>
      <top/>
      <bottom/>
      <diagonal style="thin">
        <color indexed="64"/>
      </diagonal>
    </border>
    <border diagonalDown="1">
      <left/>
      <right style="thin">
        <color indexed="64"/>
      </right>
      <top/>
      <bottom/>
      <diagonal style="thin">
        <color indexed="64"/>
      </diagonal>
    </border>
    <border>
      <left/>
      <right style="medium">
        <color indexed="64"/>
      </right>
      <top/>
      <bottom/>
      <diagonal/>
    </border>
    <border>
      <left/>
      <right style="dashDotDot">
        <color indexed="64"/>
      </right>
      <top/>
      <bottom/>
      <diagonal/>
    </border>
    <border>
      <left/>
      <right style="dashDotDot">
        <color indexed="64"/>
      </right>
      <top/>
      <bottom style="dashDotDot">
        <color indexed="64"/>
      </bottom>
      <diagonal/>
    </border>
    <border>
      <left/>
      <right/>
      <top style="dashDotDot">
        <color indexed="64"/>
      </top>
      <bottom style="dashDotDot">
        <color indexed="64"/>
      </bottom>
      <diagonal/>
    </border>
    <border>
      <left/>
      <right style="dashDotDot">
        <color indexed="64"/>
      </right>
      <top style="dashDotDot">
        <color indexed="64"/>
      </top>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424">
    <xf numFmtId="0" fontId="0" fillId="0" borderId="0" xfId="0"/>
    <xf numFmtId="0" fontId="3" fillId="0" borderId="0" xfId="0" applyFont="1"/>
    <xf numFmtId="0" fontId="0" fillId="0" borderId="0" xfId="0" applyAlignment="1">
      <alignment wrapText="1"/>
    </xf>
    <xf numFmtId="0" fontId="4" fillId="0" borderId="1" xfId="0" applyFont="1" applyBorder="1" applyAlignment="1">
      <alignment vertical="top" wrapText="1"/>
    </xf>
    <xf numFmtId="0" fontId="5" fillId="0" borderId="1" xfId="0" applyFont="1" applyBorder="1" applyAlignment="1">
      <alignment vertical="top" wrapText="1"/>
    </xf>
    <xf numFmtId="0" fontId="5" fillId="2" borderId="1" xfId="0" applyFont="1" applyFill="1" applyBorder="1" applyAlignment="1" applyProtection="1"/>
    <xf numFmtId="0" fontId="6" fillId="2" borderId="1" xfId="0" applyFont="1" applyFill="1" applyBorder="1" applyAlignment="1" applyProtection="1">
      <alignment wrapText="1"/>
    </xf>
    <xf numFmtId="0" fontId="6" fillId="2" borderId="1" xfId="0" applyFont="1" applyFill="1" applyBorder="1" applyAlignment="1">
      <alignment horizontal="center" vertical="top" wrapText="1"/>
    </xf>
    <xf numFmtId="0" fontId="6" fillId="0" borderId="1" xfId="0" applyFont="1" applyFill="1" applyBorder="1" applyAlignment="1" applyProtection="1">
      <alignment vertical="top"/>
    </xf>
    <xf numFmtId="0" fontId="6" fillId="0" borderId="1" xfId="0" applyFont="1" applyFill="1" applyBorder="1" applyAlignment="1" applyProtection="1">
      <alignment horizontal="left" vertical="top" wrapText="1"/>
    </xf>
    <xf numFmtId="0" fontId="6" fillId="0" borderId="1" xfId="0" applyFont="1" applyFill="1" applyBorder="1" applyAlignment="1" applyProtection="1">
      <alignment horizontal="center" vertical="center" wrapText="1"/>
    </xf>
    <xf numFmtId="0" fontId="7" fillId="0" borderId="0" xfId="0" applyFont="1" applyAlignment="1">
      <alignment vertical="center"/>
    </xf>
    <xf numFmtId="0" fontId="0" fillId="0" borderId="0" xfId="0" applyAlignment="1">
      <alignment horizontal="left" wrapText="1"/>
    </xf>
    <xf numFmtId="3" fontId="3" fillId="0" borderId="0" xfId="0" applyNumberFormat="1" applyFont="1"/>
    <xf numFmtId="3" fontId="0" fillId="0" borderId="0" xfId="0" applyNumberFormat="1"/>
    <xf numFmtId="3" fontId="0" fillId="0" borderId="2" xfId="0" applyNumberFormat="1" applyBorder="1" applyAlignment="1">
      <alignment horizontal="center"/>
    </xf>
    <xf numFmtId="3" fontId="6" fillId="0" borderId="1" xfId="0" applyNumberFormat="1" applyFont="1" applyBorder="1" applyAlignment="1">
      <alignment horizontal="center"/>
    </xf>
    <xf numFmtId="0" fontId="8" fillId="0" borderId="0" xfId="0" applyFont="1"/>
    <xf numFmtId="0" fontId="0" fillId="0" borderId="0" xfId="0" applyAlignment="1">
      <alignment horizontal="right"/>
    </xf>
    <xf numFmtId="3" fontId="0" fillId="0" borderId="0" xfId="0" applyNumberFormat="1" applyAlignment="1">
      <alignment horizontal="right"/>
    </xf>
    <xf numFmtId="9" fontId="0" fillId="0" borderId="0" xfId="1" applyFont="1"/>
    <xf numFmtId="3" fontId="0" fillId="0" borderId="0" xfId="1" applyNumberFormat="1" applyFont="1"/>
    <xf numFmtId="9" fontId="0" fillId="0" borderId="0" xfId="1" applyFont="1" applyFill="1"/>
    <xf numFmtId="9" fontId="0" fillId="0" borderId="0" xfId="1" applyNumberFormat="1" applyFont="1"/>
    <xf numFmtId="0" fontId="0" fillId="0" borderId="0" xfId="0" applyAlignment="1">
      <alignment vertical="top"/>
    </xf>
    <xf numFmtId="0" fontId="2" fillId="0" borderId="0" xfId="0" applyFont="1"/>
    <xf numFmtId="0" fontId="2" fillId="0" borderId="2" xfId="0" applyFont="1" applyBorder="1"/>
    <xf numFmtId="3" fontId="2" fillId="0" borderId="0" xfId="0" applyNumberFormat="1" applyFont="1"/>
    <xf numFmtId="3" fontId="2" fillId="0" borderId="0" xfId="0" applyNumberFormat="1" applyFont="1" applyBorder="1"/>
    <xf numFmtId="0" fontId="2" fillId="0" borderId="0" xfId="0" applyFont="1" applyAlignment="1">
      <alignment horizontal="right"/>
    </xf>
    <xf numFmtId="0" fontId="2" fillId="0" borderId="2" xfId="0" applyFont="1" applyBorder="1" applyAlignment="1">
      <alignment horizontal="right"/>
    </xf>
    <xf numFmtId="3" fontId="2" fillId="0" borderId="0" xfId="0" applyNumberFormat="1" applyFont="1" applyAlignment="1">
      <alignment horizontal="right"/>
    </xf>
    <xf numFmtId="0" fontId="0" fillId="0" borderId="0" xfId="0" applyAlignment="1">
      <alignment vertical="top" wrapText="1"/>
    </xf>
    <xf numFmtId="1" fontId="0" fillId="0" borderId="0" xfId="0" applyNumberFormat="1" applyAlignment="1">
      <alignment vertical="top"/>
    </xf>
    <xf numFmtId="9" fontId="0" fillId="0" borderId="2" xfId="0" applyNumberFormat="1" applyBorder="1" applyAlignment="1">
      <alignment vertical="top" wrapText="1"/>
    </xf>
    <xf numFmtId="3" fontId="0" fillId="0" borderId="0" xfId="0" applyNumberFormat="1" applyAlignment="1">
      <alignment vertical="top"/>
    </xf>
    <xf numFmtId="3" fontId="0" fillId="0" borderId="0" xfId="0" applyNumberFormat="1" applyAlignment="1">
      <alignment vertical="top" wrapText="1"/>
    </xf>
    <xf numFmtId="4" fontId="0" fillId="0" borderId="0" xfId="0" applyNumberFormat="1" applyAlignment="1">
      <alignment vertical="top" wrapText="1"/>
    </xf>
    <xf numFmtId="164" fontId="0" fillId="0" borderId="0" xfId="0" applyNumberFormat="1" applyAlignment="1">
      <alignment vertical="top" wrapText="1"/>
    </xf>
    <xf numFmtId="0" fontId="0" fillId="0" borderId="1" xfId="0" applyBorder="1" applyAlignment="1">
      <alignment vertical="top" wrapText="1"/>
    </xf>
    <xf numFmtId="0" fontId="12" fillId="0" borderId="1" xfId="0" applyFont="1" applyBorder="1" applyAlignment="1">
      <alignment vertical="top" wrapText="1"/>
    </xf>
    <xf numFmtId="3" fontId="6" fillId="0" borderId="1" xfId="0" applyNumberFormat="1" applyFont="1" applyFill="1" applyBorder="1" applyAlignment="1" applyProtection="1">
      <alignment horizontal="center" vertical="center" wrapText="1"/>
    </xf>
    <xf numFmtId="17" fontId="0" fillId="0" borderId="0" xfId="0" applyNumberFormat="1"/>
    <xf numFmtId="2" fontId="0" fillId="0" borderId="3" xfId="0" applyNumberFormat="1" applyBorder="1" applyAlignment="1">
      <alignment horizontal="center"/>
    </xf>
    <xf numFmtId="2" fontId="6" fillId="0" borderId="1" xfId="0" applyNumberFormat="1" applyFont="1" applyBorder="1" applyAlignment="1">
      <alignment horizontal="center"/>
    </xf>
    <xf numFmtId="0" fontId="14" fillId="0" borderId="0" xfId="0" applyFont="1"/>
    <xf numFmtId="0" fontId="15" fillId="0" borderId="0" xfId="0" applyFont="1"/>
    <xf numFmtId="0" fontId="15" fillId="0" borderId="0" xfId="0" applyFont="1" applyAlignment="1">
      <alignment horizontal="left"/>
    </xf>
    <xf numFmtId="0" fontId="16" fillId="0" borderId="0" xfId="0" applyFont="1" applyAlignment="1">
      <alignment horizontal="right" vertical="center"/>
    </xf>
    <xf numFmtId="0" fontId="15" fillId="0" borderId="0" xfId="0" applyFont="1" applyAlignment="1">
      <alignment horizontal="center"/>
    </xf>
    <xf numFmtId="0" fontId="17" fillId="3" borderId="4" xfId="0" applyFont="1" applyFill="1" applyBorder="1"/>
    <xf numFmtId="0" fontId="17" fillId="3" borderId="4" xfId="0" applyFont="1" applyFill="1" applyBorder="1" applyAlignment="1">
      <alignment horizontal="right"/>
    </xf>
    <xf numFmtId="0" fontId="18" fillId="3" borderId="4" xfId="0" applyFont="1" applyFill="1" applyBorder="1"/>
    <xf numFmtId="0" fontId="19" fillId="3" borderId="4" xfId="0" applyFont="1" applyFill="1" applyBorder="1" applyAlignment="1">
      <alignment horizontal="left"/>
    </xf>
    <xf numFmtId="0" fontId="20" fillId="3" borderId="4" xfId="0" applyFont="1" applyFill="1" applyBorder="1" applyAlignment="1">
      <alignment horizontal="right" vertical="center"/>
    </xf>
    <xf numFmtId="0" fontId="21" fillId="0" borderId="0" xfId="0" applyFont="1"/>
    <xf numFmtId="0" fontId="21" fillId="0" borderId="0" xfId="0" applyFont="1" applyAlignment="1">
      <alignment horizontal="center"/>
    </xf>
    <xf numFmtId="0" fontId="22" fillId="0" borderId="0" xfId="0" applyFont="1"/>
    <xf numFmtId="0" fontId="18" fillId="0" borderId="0" xfId="0" applyFont="1" applyAlignment="1">
      <alignment horizontal="left"/>
    </xf>
    <xf numFmtId="0" fontId="22" fillId="0" borderId="0" xfId="0" applyFont="1" applyAlignment="1">
      <alignment horizontal="right"/>
    </xf>
    <xf numFmtId="0" fontId="18" fillId="0" borderId="0" xfId="0" applyFont="1"/>
    <xf numFmtId="0" fontId="22" fillId="0" borderId="0" xfId="0" applyFont="1" applyAlignment="1">
      <alignment horizontal="left"/>
    </xf>
    <xf numFmtId="0" fontId="6" fillId="0" borderId="0" xfId="0" applyFont="1" applyAlignment="1">
      <alignment horizontal="right"/>
    </xf>
    <xf numFmtId="0" fontId="6" fillId="0" borderId="0" xfId="0" applyFont="1"/>
    <xf numFmtId="0" fontId="6" fillId="0" borderId="0" xfId="0" applyFont="1" applyAlignment="1">
      <alignment horizontal="center"/>
    </xf>
    <xf numFmtId="0" fontId="5" fillId="0" borderId="0" xfId="0" applyFont="1"/>
    <xf numFmtId="0" fontId="23" fillId="0" borderId="0" xfId="0" applyFont="1" applyAlignment="1">
      <alignment horizontal="right"/>
    </xf>
    <xf numFmtId="0" fontId="6" fillId="4" borderId="1" xfId="0" applyFont="1" applyFill="1" applyBorder="1" applyAlignment="1">
      <alignment horizontal="center"/>
    </xf>
    <xf numFmtId="49" fontId="6" fillId="4" borderId="1" xfId="0" applyNumberFormat="1" applyFont="1" applyFill="1" applyBorder="1" applyAlignment="1">
      <alignment horizontal="center"/>
    </xf>
    <xf numFmtId="0" fontId="23" fillId="0" borderId="0" xfId="0" applyFont="1" applyAlignment="1">
      <alignment horizontal="left"/>
    </xf>
    <xf numFmtId="0" fontId="6" fillId="0" borderId="5" xfId="0" applyFont="1" applyBorder="1" applyAlignment="1">
      <alignment horizontal="center"/>
    </xf>
    <xf numFmtId="0" fontId="5" fillId="0" borderId="0" xfId="0" applyFont="1" applyAlignment="1">
      <alignment vertical="center" wrapText="1"/>
    </xf>
    <xf numFmtId="0" fontId="5" fillId="3" borderId="6" xfId="0" applyFont="1" applyFill="1" applyBorder="1"/>
    <xf numFmtId="0" fontId="6" fillId="3" borderId="6" xfId="0" applyFont="1" applyFill="1" applyBorder="1"/>
    <xf numFmtId="0" fontId="6" fillId="3" borderId="6" xfId="0" applyFont="1" applyFill="1" applyBorder="1" applyAlignment="1">
      <alignment horizontal="center"/>
    </xf>
    <xf numFmtId="0" fontId="18" fillId="3" borderId="6" xfId="0" applyFont="1" applyFill="1" applyBorder="1"/>
    <xf numFmtId="0" fontId="5" fillId="3" borderId="6" xfId="0" applyFont="1" applyFill="1" applyBorder="1" applyAlignment="1">
      <alignment horizontal="center" vertical="center" wrapText="1"/>
    </xf>
    <xf numFmtId="0" fontId="5" fillId="3" borderId="6" xfId="0" applyFont="1" applyFill="1" applyBorder="1" applyAlignment="1">
      <alignment vertical="center" wrapText="1"/>
    </xf>
    <xf numFmtId="0" fontId="6" fillId="3" borderId="6" xfId="0" applyFont="1" applyFill="1" applyBorder="1" applyAlignment="1">
      <alignment horizontal="right"/>
    </xf>
    <xf numFmtId="0" fontId="24" fillId="4" borderId="0" xfId="2" applyFont="1" applyFill="1"/>
    <xf numFmtId="0" fontId="23" fillId="4" borderId="0" xfId="0" applyFont="1" applyFill="1"/>
    <xf numFmtId="0" fontId="23" fillId="4" borderId="0" xfId="0" applyFont="1" applyFill="1" applyAlignment="1">
      <alignment horizontal="left"/>
    </xf>
    <xf numFmtId="0" fontId="25" fillId="0" borderId="0" xfId="0" applyFont="1"/>
    <xf numFmtId="0" fontId="0" fillId="0" borderId="0" xfId="0" applyAlignment="1">
      <alignment horizontal="left"/>
    </xf>
    <xf numFmtId="0" fontId="26" fillId="0" borderId="0" xfId="0" applyFont="1"/>
    <xf numFmtId="0" fontId="6" fillId="0" borderId="0" xfId="0" applyFont="1" applyAlignment="1">
      <alignment horizontal="left"/>
    </xf>
    <xf numFmtId="1" fontId="6" fillId="5" borderId="1" xfId="0" applyNumberFormat="1" applyFont="1" applyFill="1" applyBorder="1" applyAlignment="1">
      <alignment horizontal="center"/>
    </xf>
    <xf numFmtId="3" fontId="0" fillId="4" borderId="1" xfId="0" applyNumberFormat="1" applyFill="1" applyBorder="1" applyAlignment="1">
      <alignment horizontal="center"/>
    </xf>
    <xf numFmtId="0" fontId="6" fillId="5" borderId="1" xfId="0" applyFont="1" applyFill="1" applyBorder="1" applyAlignment="1">
      <alignment horizontal="center"/>
    </xf>
    <xf numFmtId="49" fontId="0" fillId="0" borderId="0" xfId="0" applyNumberFormat="1" applyAlignment="1">
      <alignment horizontal="left"/>
    </xf>
    <xf numFmtId="49" fontId="0" fillId="0" borderId="0" xfId="0" applyNumberFormat="1"/>
    <xf numFmtId="0" fontId="6" fillId="0" borderId="1" xfId="0" applyFont="1" applyBorder="1" applyAlignment="1">
      <alignment horizontal="center"/>
    </xf>
    <xf numFmtId="0" fontId="0" fillId="0" borderId="7" xfId="0" applyBorder="1" applyAlignment="1">
      <alignment horizontal="center"/>
    </xf>
    <xf numFmtId="0" fontId="29" fillId="0" borderId="7" xfId="0" applyFont="1" applyBorder="1"/>
    <xf numFmtId="0" fontId="0" fillId="0" borderId="8" xfId="0" applyBorder="1" applyAlignment="1">
      <alignment horizontal="center"/>
    </xf>
    <xf numFmtId="2" fontId="0" fillId="0" borderId="9" xfId="0" applyNumberFormat="1" applyBorder="1" applyAlignment="1">
      <alignment horizontal="center"/>
    </xf>
    <xf numFmtId="0" fontId="0" fillId="0" borderId="10" xfId="0" applyBorder="1"/>
    <xf numFmtId="1" fontId="6" fillId="5" borderId="11" xfId="0" applyNumberFormat="1" applyFont="1" applyFill="1" applyBorder="1" applyAlignment="1">
      <alignment horizontal="center"/>
    </xf>
    <xf numFmtId="3" fontId="6" fillId="0" borderId="12" xfId="0" applyNumberFormat="1" applyFont="1" applyBorder="1" applyAlignment="1">
      <alignment horizontal="center"/>
    </xf>
    <xf numFmtId="2" fontId="0" fillId="0" borderId="1" xfId="0" applyNumberFormat="1" applyBorder="1" applyAlignment="1">
      <alignment horizontal="center"/>
    </xf>
    <xf numFmtId="1" fontId="6" fillId="5" borderId="13" xfId="0" applyNumberFormat="1" applyFont="1" applyFill="1" applyBorder="1" applyAlignment="1">
      <alignment horizontal="center"/>
    </xf>
    <xf numFmtId="2" fontId="0" fillId="0" borderId="0" xfId="0" applyNumberFormat="1"/>
    <xf numFmtId="3" fontId="6" fillId="0" borderId="14" xfId="0" applyNumberFormat="1" applyFont="1" applyBorder="1" applyAlignment="1">
      <alignment horizontal="center"/>
    </xf>
    <xf numFmtId="2" fontId="0" fillId="0" borderId="15" xfId="0" applyNumberFormat="1" applyBorder="1" applyAlignment="1">
      <alignment horizontal="center"/>
    </xf>
    <xf numFmtId="0" fontId="0" fillId="0" borderId="7" xfId="0" applyBorder="1"/>
    <xf numFmtId="1" fontId="6" fillId="5" borderId="16" xfId="0" applyNumberFormat="1" applyFont="1" applyFill="1" applyBorder="1" applyAlignment="1">
      <alignment horizontal="center"/>
    </xf>
    <xf numFmtId="0" fontId="0" fillId="0" borderId="1" xfId="0" applyBorder="1" applyAlignment="1">
      <alignment horizontal="center"/>
    </xf>
    <xf numFmtId="1" fontId="6" fillId="0" borderId="17" xfId="0" applyNumberFormat="1" applyFont="1" applyBorder="1" applyAlignment="1">
      <alignment horizontal="center"/>
    </xf>
    <xf numFmtId="0" fontId="25" fillId="0" borderId="0" xfId="0" applyFont="1" applyAlignment="1">
      <alignment horizontal="left"/>
    </xf>
    <xf numFmtId="0" fontId="24" fillId="4" borderId="0" xfId="2" applyFont="1" applyFill="1" applyAlignment="1">
      <alignment horizontal="left"/>
    </xf>
    <xf numFmtId="1" fontId="6" fillId="0" borderId="0" xfId="0" applyNumberFormat="1" applyFont="1" applyAlignment="1">
      <alignment horizontal="center"/>
    </xf>
    <xf numFmtId="3" fontId="6" fillId="5" borderId="1" xfId="0" applyNumberFormat="1" applyFont="1" applyFill="1" applyBorder="1" applyAlignment="1">
      <alignment horizontal="center"/>
    </xf>
    <xf numFmtId="0" fontId="25" fillId="0" borderId="0" xfId="0" applyFont="1" applyAlignment="1">
      <alignment horizontal="center"/>
    </xf>
    <xf numFmtId="3" fontId="6" fillId="0" borderId="0" xfId="0" applyNumberFormat="1" applyFont="1" applyAlignment="1">
      <alignment horizontal="center"/>
    </xf>
    <xf numFmtId="0" fontId="6" fillId="0" borderId="0" xfId="0" applyFont="1" applyAlignment="1">
      <alignment vertical="center"/>
    </xf>
    <xf numFmtId="3" fontId="6" fillId="0" borderId="17" xfId="0" applyNumberFormat="1" applyFont="1" applyBorder="1" applyAlignment="1">
      <alignment horizontal="center"/>
    </xf>
    <xf numFmtId="165" fontId="0" fillId="0" borderId="8" xfId="0" applyNumberFormat="1" applyBorder="1" applyAlignment="1">
      <alignment horizontal="center"/>
    </xf>
    <xf numFmtId="3" fontId="6" fillId="5" borderId="11" xfId="0" applyNumberFormat="1" applyFont="1" applyFill="1" applyBorder="1" applyAlignment="1">
      <alignment horizontal="center"/>
    </xf>
    <xf numFmtId="165" fontId="0" fillId="0" borderId="12" xfId="0" applyNumberFormat="1" applyBorder="1" applyAlignment="1">
      <alignment horizontal="center"/>
    </xf>
    <xf numFmtId="3" fontId="6" fillId="5" borderId="13" xfId="0" applyNumberFormat="1" applyFont="1" applyFill="1" applyBorder="1" applyAlignment="1">
      <alignment horizontal="center"/>
    </xf>
    <xf numFmtId="165" fontId="0" fillId="0" borderId="14" xfId="0" applyNumberFormat="1" applyBorder="1" applyAlignment="1">
      <alignment horizontal="center"/>
    </xf>
    <xf numFmtId="3" fontId="6" fillId="5" borderId="16" xfId="0" applyNumberFormat="1" applyFont="1" applyFill="1" applyBorder="1" applyAlignment="1">
      <alignment horizontal="center"/>
    </xf>
    <xf numFmtId="0" fontId="30" fillId="0" borderId="0" xfId="0" applyFont="1"/>
    <xf numFmtId="0" fontId="0" fillId="0" borderId="0" xfId="0" applyAlignment="1">
      <alignment horizontal="center"/>
    </xf>
    <xf numFmtId="1" fontId="6" fillId="0" borderId="1" xfId="0" applyNumberFormat="1" applyFont="1" applyBorder="1" applyAlignment="1">
      <alignment horizontal="center"/>
    </xf>
    <xf numFmtId="3" fontId="6" fillId="6" borderId="1" xfId="0" applyNumberFormat="1" applyFont="1" applyFill="1" applyBorder="1" applyAlignment="1">
      <alignment horizontal="center"/>
    </xf>
    <xf numFmtId="49" fontId="0" fillId="0" borderId="0" xfId="0" applyNumberFormat="1" applyAlignment="1">
      <alignment horizontal="center"/>
    </xf>
    <xf numFmtId="0" fontId="31" fillId="0" borderId="0" xfId="0" applyFont="1"/>
    <xf numFmtId="3" fontId="6" fillId="0" borderId="5" xfId="0" applyNumberFormat="1" applyFont="1" applyBorder="1" applyAlignment="1">
      <alignment horizontal="center"/>
    </xf>
    <xf numFmtId="0" fontId="31" fillId="0" borderId="0" xfId="0" applyFont="1" applyAlignment="1">
      <alignment vertical="center"/>
    </xf>
    <xf numFmtId="0" fontId="31" fillId="0" borderId="0" xfId="0" applyFont="1" applyAlignment="1">
      <alignment vertical="center" wrapText="1"/>
    </xf>
    <xf numFmtId="0" fontId="33" fillId="0" borderId="0" xfId="0" applyFont="1" applyAlignment="1">
      <alignment horizontal="left"/>
    </xf>
    <xf numFmtId="1" fontId="0" fillId="0" borderId="1" xfId="0" applyNumberFormat="1" applyBorder="1" applyAlignment="1">
      <alignment horizontal="center"/>
    </xf>
    <xf numFmtId="3" fontId="6" fillId="7" borderId="1" xfId="0" applyNumberFormat="1" applyFont="1" applyFill="1" applyBorder="1" applyAlignment="1">
      <alignment horizontal="center"/>
    </xf>
    <xf numFmtId="3" fontId="0" fillId="0" borderId="1" xfId="0" applyNumberFormat="1" applyBorder="1" applyAlignment="1">
      <alignment horizontal="center"/>
    </xf>
    <xf numFmtId="3" fontId="0" fillId="0" borderId="0" xfId="0" applyNumberFormat="1" applyAlignment="1">
      <alignment horizontal="center"/>
    </xf>
    <xf numFmtId="1" fontId="0" fillId="0" borderId="0" xfId="0" applyNumberFormat="1" applyAlignment="1">
      <alignment horizontal="center"/>
    </xf>
    <xf numFmtId="1" fontId="6" fillId="0" borderId="0" xfId="0" applyNumberFormat="1" applyFont="1" applyAlignment="1">
      <alignment horizontal="left"/>
    </xf>
    <xf numFmtId="0" fontId="33" fillId="0" borderId="0" xfId="0" applyFont="1"/>
    <xf numFmtId="0" fontId="6" fillId="0" borderId="18" xfId="0" applyFont="1" applyBorder="1" applyAlignment="1">
      <alignment horizontal="left"/>
    </xf>
    <xf numFmtId="0" fontId="6" fillId="0" borderId="19" xfId="0" applyFont="1" applyBorder="1" applyAlignment="1">
      <alignment horizontal="left"/>
    </xf>
    <xf numFmtId="166" fontId="6" fillId="0" borderId="20" xfId="0" applyNumberFormat="1" applyFont="1" applyBorder="1" applyAlignment="1">
      <alignment horizontal="left"/>
    </xf>
    <xf numFmtId="49" fontId="6" fillId="0" borderId="0" xfId="0" applyNumberFormat="1" applyFont="1" applyAlignment="1">
      <alignment horizontal="left"/>
    </xf>
    <xf numFmtId="167" fontId="6" fillId="0" borderId="0" xfId="0" applyNumberFormat="1" applyFont="1" applyAlignment="1">
      <alignment horizontal="left"/>
    </xf>
    <xf numFmtId="167" fontId="6" fillId="0" borderId="0" xfId="0" applyNumberFormat="1" applyFont="1" applyAlignment="1">
      <alignment horizontal="center"/>
    </xf>
    <xf numFmtId="1" fontId="0" fillId="0" borderId="21" xfId="0" applyNumberFormat="1" applyBorder="1"/>
    <xf numFmtId="1" fontId="0" fillId="0" borderId="0" xfId="0" applyNumberFormat="1"/>
    <xf numFmtId="0" fontId="6" fillId="0" borderId="22" xfId="0" applyFont="1" applyBorder="1" applyAlignment="1">
      <alignment horizontal="center"/>
    </xf>
    <xf numFmtId="1" fontId="25" fillId="0" borderId="0" xfId="0" applyNumberFormat="1" applyFont="1"/>
    <xf numFmtId="0" fontId="25" fillId="0" borderId="22" xfId="0" applyFont="1" applyBorder="1" applyAlignment="1">
      <alignment horizontal="center"/>
    </xf>
    <xf numFmtId="0" fontId="34" fillId="4" borderId="0" xfId="0" applyFont="1" applyFill="1"/>
    <xf numFmtId="0" fontId="0" fillId="4" borderId="0" xfId="0" applyFill="1" applyAlignment="1">
      <alignment horizontal="left"/>
    </xf>
    <xf numFmtId="0" fontId="35" fillId="4" borderId="0" xfId="0" applyFont="1" applyFill="1"/>
    <xf numFmtId="0" fontId="36" fillId="4" borderId="0" xfId="0" applyFont="1" applyFill="1"/>
    <xf numFmtId="0" fontId="35" fillId="4" borderId="0" xfId="0" applyFont="1" applyFill="1" applyAlignment="1">
      <alignment horizontal="left"/>
    </xf>
    <xf numFmtId="0" fontId="5" fillId="0" borderId="0" xfId="0" applyFont="1" applyAlignment="1">
      <alignment horizontal="left"/>
    </xf>
    <xf numFmtId="0" fontId="18" fillId="0" borderId="0" xfId="0" applyFont="1" applyAlignment="1" applyProtection="1">
      <alignment horizontal="left"/>
      <protection locked="0"/>
    </xf>
    <xf numFmtId="0" fontId="0" fillId="0" borderId="18" xfId="0" applyBorder="1" applyAlignment="1">
      <alignment horizontal="right"/>
    </xf>
    <xf numFmtId="0" fontId="6" fillId="0" borderId="10" xfId="0" applyFont="1" applyBorder="1" applyAlignment="1">
      <alignment horizontal="left"/>
    </xf>
    <xf numFmtId="168" fontId="6" fillId="8" borderId="11" xfId="0" applyNumberFormat="1" applyFont="1" applyFill="1" applyBorder="1" applyAlignment="1">
      <alignment horizontal="center"/>
    </xf>
    <xf numFmtId="0" fontId="37" fillId="0" borderId="0" xfId="0" applyFont="1" applyAlignment="1">
      <alignment horizontal="left"/>
    </xf>
    <xf numFmtId="0" fontId="0" fillId="0" borderId="19" xfId="0" applyBorder="1" applyAlignment="1">
      <alignment horizontal="right"/>
    </xf>
    <xf numFmtId="168" fontId="6" fillId="8" borderId="13" xfId="0" applyNumberFormat="1" applyFont="1" applyFill="1" applyBorder="1" applyAlignment="1">
      <alignment horizontal="center"/>
    </xf>
    <xf numFmtId="0" fontId="13" fillId="0" borderId="0" xfId="2"/>
    <xf numFmtId="0" fontId="0" fillId="0" borderId="20" xfId="0" applyBorder="1" applyAlignment="1">
      <alignment horizontal="right"/>
    </xf>
    <xf numFmtId="0" fontId="6" fillId="0" borderId="7" xfId="0" applyFont="1" applyBorder="1" applyAlignment="1">
      <alignment horizontal="left"/>
    </xf>
    <xf numFmtId="168" fontId="6" fillId="8" borderId="16" xfId="0" applyNumberFormat="1" applyFont="1" applyFill="1" applyBorder="1" applyAlignment="1">
      <alignment horizontal="center"/>
    </xf>
    <xf numFmtId="168" fontId="6" fillId="0" borderId="0" xfId="0" applyNumberFormat="1" applyFont="1" applyAlignment="1">
      <alignment horizontal="center"/>
    </xf>
    <xf numFmtId="0" fontId="34" fillId="9" borderId="0" xfId="0" applyFont="1" applyFill="1"/>
    <xf numFmtId="0" fontId="35" fillId="9" borderId="0" xfId="0" applyFont="1" applyFill="1"/>
    <xf numFmtId="0" fontId="23" fillId="9" borderId="0" xfId="0" applyFont="1" applyFill="1"/>
    <xf numFmtId="0" fontId="35" fillId="9" borderId="0" xfId="0" applyFont="1" applyFill="1" applyAlignment="1">
      <alignment horizontal="left"/>
    </xf>
    <xf numFmtId="0" fontId="5" fillId="0" borderId="0" xfId="0" applyFont="1" applyAlignment="1">
      <alignment horizontal="center"/>
    </xf>
    <xf numFmtId="168" fontId="0" fillId="8" borderId="1" xfId="0" applyNumberFormat="1" applyFill="1" applyBorder="1" applyAlignment="1">
      <alignment horizontal="center"/>
    </xf>
    <xf numFmtId="168" fontId="0" fillId="7" borderId="1" xfId="0" applyNumberFormat="1" applyFill="1" applyBorder="1" applyAlignment="1">
      <alignment horizontal="center"/>
    </xf>
    <xf numFmtId="0" fontId="21" fillId="0" borderId="0" xfId="0" applyFont="1" applyAlignment="1">
      <alignment horizontal="left"/>
    </xf>
    <xf numFmtId="0" fontId="23" fillId="10" borderId="0" xfId="0" applyFont="1" applyFill="1"/>
    <xf numFmtId="0" fontId="13" fillId="10" borderId="0" xfId="2" applyFill="1" applyAlignment="1">
      <alignment horizontal="left"/>
    </xf>
    <xf numFmtId="0" fontId="38" fillId="0" borderId="0" xfId="2" applyFont="1" applyAlignment="1">
      <alignment horizontal="left"/>
    </xf>
    <xf numFmtId="0" fontId="38" fillId="0" borderId="0" xfId="2" applyFont="1"/>
    <xf numFmtId="0" fontId="39" fillId="0" borderId="0" xfId="2" applyFont="1" applyAlignment="1">
      <alignment horizontal="left"/>
    </xf>
    <xf numFmtId="10" fontId="0" fillId="8" borderId="1" xfId="0" applyNumberFormat="1" applyFill="1" applyBorder="1" applyAlignment="1">
      <alignment horizontal="center"/>
    </xf>
    <xf numFmtId="0" fontId="24" fillId="10" borderId="0" xfId="2" applyFont="1" applyFill="1"/>
    <xf numFmtId="0" fontId="34" fillId="10" borderId="0" xfId="0" applyFont="1" applyFill="1"/>
    <xf numFmtId="0" fontId="21" fillId="10" borderId="0" xfId="0" applyFont="1" applyFill="1" applyAlignment="1">
      <alignment horizontal="left"/>
    </xf>
    <xf numFmtId="168" fontId="6" fillId="8" borderId="1" xfId="0" applyNumberFormat="1" applyFont="1" applyFill="1" applyBorder="1" applyAlignment="1">
      <alignment horizontal="center"/>
    </xf>
    <xf numFmtId="168" fontId="6" fillId="0" borderId="0" xfId="0" applyNumberFormat="1" applyFont="1" applyAlignment="1">
      <alignment horizontal="left"/>
    </xf>
    <xf numFmtId="9" fontId="6" fillId="4" borderId="1" xfId="0" applyNumberFormat="1" applyFont="1" applyFill="1" applyBorder="1" applyAlignment="1">
      <alignment horizontal="center"/>
    </xf>
    <xf numFmtId="0" fontId="34" fillId="7" borderId="0" xfId="0" applyFont="1" applyFill="1"/>
    <xf numFmtId="0" fontId="37" fillId="7" borderId="0" xfId="0" applyFont="1" applyFill="1" applyAlignment="1">
      <alignment horizontal="left"/>
    </xf>
    <xf numFmtId="0" fontId="21" fillId="7" borderId="0" xfId="0" applyFont="1" applyFill="1"/>
    <xf numFmtId="0" fontId="23" fillId="7" borderId="0" xfId="0" applyFont="1" applyFill="1"/>
    <xf numFmtId="0" fontId="21" fillId="7" borderId="0" xfId="0" applyFont="1" applyFill="1" applyAlignment="1">
      <alignment horizontal="left"/>
    </xf>
    <xf numFmtId="0" fontId="0" fillId="7" borderId="0" xfId="0" applyFill="1"/>
    <xf numFmtId="0" fontId="37" fillId="0" borderId="0" xfId="0" applyFont="1"/>
    <xf numFmtId="0" fontId="34" fillId="11" borderId="0" xfId="0" applyFont="1" applyFill="1"/>
    <xf numFmtId="0" fontId="37" fillId="11" borderId="0" xfId="0" applyFont="1" applyFill="1" applyAlignment="1">
      <alignment horizontal="left"/>
    </xf>
    <xf numFmtId="0" fontId="0" fillId="11" borderId="0" xfId="0" applyFill="1"/>
    <xf numFmtId="0" fontId="23" fillId="11" borderId="0" xfId="0" applyFont="1" applyFill="1"/>
    <xf numFmtId="0" fontId="0" fillId="11" borderId="0" xfId="0" applyFill="1" applyAlignment="1">
      <alignment horizontal="left"/>
    </xf>
    <xf numFmtId="0" fontId="34" fillId="0" borderId="0" xfId="0" applyFont="1"/>
    <xf numFmtId="9" fontId="6" fillId="7" borderId="1" xfId="0" applyNumberFormat="1" applyFont="1" applyFill="1" applyBorder="1" applyAlignment="1">
      <alignment horizontal="center"/>
    </xf>
    <xf numFmtId="0" fontId="35" fillId="0" borderId="0" xfId="0" applyFont="1"/>
    <xf numFmtId="0" fontId="36" fillId="3" borderId="4" xfId="0" applyFont="1" applyFill="1" applyBorder="1"/>
    <xf numFmtId="0" fontId="35" fillId="3" borderId="4" xfId="0" applyFont="1" applyFill="1" applyBorder="1"/>
    <xf numFmtId="0" fontId="35" fillId="3" borderId="4" xfId="0" applyFont="1" applyFill="1" applyBorder="1" applyAlignment="1">
      <alignment horizontal="right"/>
    </xf>
    <xf numFmtId="0" fontId="40" fillId="3" borderId="4" xfId="0" applyFont="1" applyFill="1" applyBorder="1" applyAlignment="1">
      <alignment horizontal="left"/>
    </xf>
    <xf numFmtId="0" fontId="35" fillId="0" borderId="0" xfId="0" applyFont="1" applyAlignment="1">
      <alignment horizontal="center"/>
    </xf>
    <xf numFmtId="0" fontId="36" fillId="0" borderId="0" xfId="0" applyFont="1"/>
    <xf numFmtId="0" fontId="5" fillId="4" borderId="0" xfId="0" applyFont="1" applyFill="1"/>
    <xf numFmtId="0" fontId="6" fillId="4" borderId="0" xfId="0" applyFont="1" applyFill="1"/>
    <xf numFmtId="0" fontId="42" fillId="0" borderId="0" xfId="0" applyFont="1"/>
    <xf numFmtId="0" fontId="43" fillId="0" borderId="0" xfId="0" applyFont="1"/>
    <xf numFmtId="0" fontId="6" fillId="0" borderId="0" xfId="0" applyFont="1" applyAlignment="1">
      <alignment vertical="top"/>
    </xf>
    <xf numFmtId="0" fontId="35" fillId="0" borderId="0" xfId="0" applyFont="1" applyAlignment="1">
      <alignment vertical="top"/>
    </xf>
    <xf numFmtId="0" fontId="0" fillId="0" borderId="24" xfId="0" applyBorder="1"/>
    <xf numFmtId="0" fontId="35" fillId="0" borderId="24" xfId="0" applyFont="1" applyBorder="1"/>
    <xf numFmtId="0" fontId="35" fillId="12" borderId="25" xfId="0" applyFont="1" applyFill="1" applyBorder="1"/>
    <xf numFmtId="0" fontId="35" fillId="12" borderId="26" xfId="0" applyFont="1" applyFill="1" applyBorder="1"/>
    <xf numFmtId="0" fontId="35" fillId="12" borderId="24" xfId="0" applyFont="1" applyFill="1" applyBorder="1"/>
    <xf numFmtId="0" fontId="35" fillId="12" borderId="27" xfId="0" applyFont="1" applyFill="1" applyBorder="1"/>
    <xf numFmtId="0" fontId="35" fillId="0" borderId="28" xfId="0" applyFont="1" applyBorder="1"/>
    <xf numFmtId="0" fontId="35" fillId="12" borderId="29" xfId="0" applyFont="1" applyFill="1" applyBorder="1"/>
    <xf numFmtId="0" fontId="35" fillId="12" borderId="30" xfId="0" applyFont="1" applyFill="1" applyBorder="1"/>
    <xf numFmtId="0" fontId="35" fillId="12" borderId="0" xfId="0" applyFont="1" applyFill="1"/>
    <xf numFmtId="0" fontId="35" fillId="0" borderId="31" xfId="0" applyFont="1" applyBorder="1"/>
    <xf numFmtId="0" fontId="35" fillId="0" borderId="32" xfId="0" applyFont="1" applyBorder="1"/>
    <xf numFmtId="0" fontId="35" fillId="0" borderId="33" xfId="0" applyFont="1" applyBorder="1"/>
    <xf numFmtId="0" fontId="35" fillId="12" borderId="34" xfId="0" applyFont="1" applyFill="1" applyBorder="1"/>
    <xf numFmtId="0" fontId="35" fillId="12" borderId="35" xfId="0" applyFont="1" applyFill="1" applyBorder="1"/>
    <xf numFmtId="0" fontId="35" fillId="12" borderId="36" xfId="0" applyFont="1" applyFill="1" applyBorder="1"/>
    <xf numFmtId="0" fontId="35" fillId="0" borderId="37" xfId="0" applyFont="1" applyBorder="1"/>
    <xf numFmtId="0" fontId="35" fillId="13" borderId="0" xfId="0" applyFont="1" applyFill="1"/>
    <xf numFmtId="0" fontId="6" fillId="0" borderId="37" xfId="0" applyFont="1" applyBorder="1" applyAlignment="1">
      <alignment horizontal="center"/>
    </xf>
    <xf numFmtId="0" fontId="35" fillId="0" borderId="38" xfId="0" applyFont="1" applyBorder="1"/>
    <xf numFmtId="0" fontId="6" fillId="0" borderId="38" xfId="0" applyFont="1" applyBorder="1" applyAlignment="1">
      <alignment vertical="center"/>
    </xf>
    <xf numFmtId="0" fontId="21" fillId="0" borderId="38" xfId="0" applyFont="1" applyBorder="1"/>
    <xf numFmtId="0" fontId="6" fillId="0" borderId="31" xfId="0" applyFont="1" applyBorder="1" applyAlignment="1">
      <alignment horizontal="center" vertical="top"/>
    </xf>
    <xf numFmtId="0" fontId="0" fillId="0" borderId="31" xfId="0" applyBorder="1"/>
    <xf numFmtId="0" fontId="0" fillId="4" borderId="1" xfId="0" applyFill="1" applyBorder="1" applyAlignment="1">
      <alignment horizontal="center"/>
    </xf>
    <xf numFmtId="49" fontId="6" fillId="0" borderId="0" xfId="0" applyNumberFormat="1" applyFont="1" applyAlignment="1">
      <alignment horizontal="right"/>
    </xf>
    <xf numFmtId="49" fontId="6" fillId="0" borderId="0" xfId="0" applyNumberFormat="1" applyFont="1"/>
    <xf numFmtId="0" fontId="37" fillId="0" borderId="0" xfId="0" applyFont="1" applyAlignment="1">
      <alignment vertical="center"/>
    </xf>
    <xf numFmtId="0" fontId="44" fillId="0" borderId="0" xfId="0" applyFont="1" applyAlignment="1">
      <alignment vertical="center"/>
    </xf>
    <xf numFmtId="0" fontId="37" fillId="3" borderId="3" xfId="0" applyFont="1" applyFill="1" applyBorder="1" applyAlignment="1">
      <alignment horizontal="center" vertical="center" wrapText="1"/>
    </xf>
    <xf numFmtId="0" fontId="37" fillId="3" borderId="8" xfId="0" applyFont="1" applyFill="1" applyBorder="1" applyAlignment="1">
      <alignment horizontal="center"/>
    </xf>
    <xf numFmtId="0" fontId="37" fillId="3" borderId="9" xfId="0" applyFont="1" applyFill="1" applyBorder="1" applyAlignment="1">
      <alignment horizontal="center"/>
    </xf>
    <xf numFmtId="0" fontId="37" fillId="3" borderId="11" xfId="0" applyFont="1" applyFill="1" applyBorder="1" applyAlignment="1">
      <alignment horizontal="center"/>
    </xf>
    <xf numFmtId="0" fontId="0" fillId="4" borderId="12" xfId="0" applyFill="1" applyBorder="1" applyAlignment="1">
      <alignment horizontal="center"/>
    </xf>
    <xf numFmtId="0" fontId="0" fillId="4" borderId="13" xfId="0" applyFill="1" applyBorder="1" applyAlignment="1">
      <alignment horizontal="center"/>
    </xf>
    <xf numFmtId="0" fontId="0" fillId="4" borderId="14" xfId="0" applyFill="1" applyBorder="1" applyAlignment="1">
      <alignment horizontal="center"/>
    </xf>
    <xf numFmtId="0" fontId="0" fillId="4" borderId="15" xfId="0" applyFill="1" applyBorder="1" applyAlignment="1">
      <alignment horizontal="center"/>
    </xf>
    <xf numFmtId="0" fontId="0" fillId="4" borderId="16" xfId="0" applyFill="1" applyBorder="1" applyAlignment="1">
      <alignment horizontal="center"/>
    </xf>
    <xf numFmtId="0" fontId="0" fillId="0" borderId="0" xfId="0" applyAlignment="1">
      <alignment horizontal="center" vertical="center" wrapText="1"/>
    </xf>
    <xf numFmtId="165" fontId="0" fillId="0" borderId="1" xfId="0" applyNumberFormat="1" applyBorder="1" applyAlignment="1">
      <alignment horizontal="center"/>
    </xf>
    <xf numFmtId="165" fontId="0" fillId="0" borderId="13" xfId="0" applyNumberFormat="1" applyBorder="1" applyAlignment="1">
      <alignment horizontal="center"/>
    </xf>
    <xf numFmtId="165" fontId="0" fillId="0" borderId="0" xfId="0" applyNumberFormat="1" applyAlignment="1">
      <alignment horizontal="left"/>
    </xf>
    <xf numFmtId="165" fontId="0" fillId="0" borderId="0" xfId="0" applyNumberFormat="1" applyAlignment="1">
      <alignment horizontal="center"/>
    </xf>
    <xf numFmtId="165" fontId="0" fillId="0" borderId="39" xfId="0" applyNumberFormat="1" applyBorder="1" applyAlignment="1">
      <alignment horizontal="center"/>
    </xf>
    <xf numFmtId="165" fontId="0" fillId="0" borderId="40" xfId="0" applyNumberFormat="1" applyBorder="1" applyAlignment="1">
      <alignment horizontal="center"/>
    </xf>
    <xf numFmtId="165" fontId="0" fillId="0" borderId="41" xfId="0" applyNumberFormat="1" applyBorder="1" applyAlignment="1">
      <alignment horizontal="center"/>
    </xf>
    <xf numFmtId="165" fontId="0" fillId="0" borderId="42" xfId="0" applyNumberFormat="1" applyBorder="1" applyAlignment="1">
      <alignment horizontal="center"/>
    </xf>
    <xf numFmtId="165" fontId="0" fillId="0" borderId="43" xfId="0" applyNumberFormat="1" applyBorder="1" applyAlignment="1">
      <alignment horizontal="center"/>
    </xf>
    <xf numFmtId="165" fontId="0" fillId="0" borderId="44" xfId="0" applyNumberFormat="1" applyBorder="1" applyAlignment="1">
      <alignment horizontal="center"/>
    </xf>
    <xf numFmtId="165" fontId="6" fillId="0" borderId="0" xfId="0" applyNumberFormat="1" applyFont="1" applyAlignment="1">
      <alignment horizontal="center"/>
    </xf>
    <xf numFmtId="165" fontId="6" fillId="0" borderId="45" xfId="0" applyNumberFormat="1" applyFont="1" applyBorder="1" applyAlignment="1">
      <alignment horizontal="center"/>
    </xf>
    <xf numFmtId="165" fontId="6" fillId="4" borderId="1" xfId="0" applyNumberFormat="1" applyFont="1" applyFill="1" applyBorder="1" applyAlignment="1">
      <alignment horizontal="center"/>
    </xf>
    <xf numFmtId="0" fontId="37" fillId="3" borderId="15" xfId="0" applyFont="1" applyFill="1" applyBorder="1" applyAlignment="1">
      <alignment horizontal="center" vertical="center" wrapText="1"/>
    </xf>
    <xf numFmtId="0" fontId="6" fillId="0" borderId="0" xfId="0" applyFont="1" applyAlignment="1">
      <alignment horizontal="center" vertical="center" wrapText="1"/>
    </xf>
    <xf numFmtId="0" fontId="37" fillId="3" borderId="46" xfId="0" applyFont="1" applyFill="1" applyBorder="1" applyAlignment="1">
      <alignment horizontal="center"/>
    </xf>
    <xf numFmtId="0" fontId="37" fillId="3" borderId="47" xfId="0" applyFont="1" applyFill="1" applyBorder="1" applyAlignment="1">
      <alignment horizontal="center"/>
    </xf>
    <xf numFmtId="0" fontId="37" fillId="3" borderId="44" xfId="0" applyFont="1" applyFill="1" applyBorder="1" applyAlignment="1">
      <alignment horizontal="center"/>
    </xf>
    <xf numFmtId="165" fontId="6" fillId="0" borderId="48" xfId="0" applyNumberFormat="1" applyFont="1" applyBorder="1" applyAlignment="1">
      <alignment horizontal="center"/>
    </xf>
    <xf numFmtId="165" fontId="6" fillId="0" borderId="15" xfId="0" applyNumberFormat="1" applyFont="1" applyBorder="1" applyAlignment="1">
      <alignment horizontal="center"/>
    </xf>
    <xf numFmtId="165" fontId="6" fillId="0" borderId="49" xfId="0" applyNumberFormat="1" applyFont="1" applyBorder="1" applyAlignment="1">
      <alignment horizontal="center"/>
    </xf>
    <xf numFmtId="0" fontId="6" fillId="4" borderId="0" xfId="0" applyFont="1" applyFill="1" applyAlignment="1">
      <alignment horizontal="center"/>
    </xf>
    <xf numFmtId="0" fontId="5" fillId="0" borderId="0" xfId="0" applyFont="1" applyAlignment="1">
      <alignment horizontal="right"/>
    </xf>
    <xf numFmtId="0" fontId="6" fillId="0" borderId="36" xfId="0" applyFont="1" applyBorder="1" applyAlignment="1">
      <alignment horizontal="center"/>
    </xf>
    <xf numFmtId="0" fontId="45" fillId="0" borderId="0" xfId="0" applyFont="1"/>
    <xf numFmtId="0" fontId="21" fillId="14" borderId="0" xfId="0" applyFont="1" applyFill="1" applyAlignment="1">
      <alignment horizontal="center"/>
    </xf>
    <xf numFmtId="169" fontId="6" fillId="0" borderId="1" xfId="0" applyNumberFormat="1" applyFont="1" applyBorder="1" applyAlignment="1">
      <alignment horizontal="center"/>
    </xf>
    <xf numFmtId="0" fontId="21" fillId="1" borderId="50" xfId="0" applyFont="1" applyFill="1" applyBorder="1"/>
    <xf numFmtId="0" fontId="21" fillId="1" borderId="50" xfId="0" applyFont="1" applyFill="1" applyBorder="1" applyAlignment="1">
      <alignment horizontal="center"/>
    </xf>
    <xf numFmtId="0" fontId="21" fillId="13" borderId="51" xfId="0" applyFont="1" applyFill="1" applyBorder="1" applyAlignment="1">
      <alignment horizontal="center"/>
    </xf>
    <xf numFmtId="0" fontId="21" fillId="13" borderId="50" xfId="0" applyFont="1" applyFill="1" applyBorder="1"/>
    <xf numFmtId="0" fontId="21" fillId="13" borderId="50" xfId="0" applyFont="1" applyFill="1" applyBorder="1" applyAlignment="1">
      <alignment horizontal="center"/>
    </xf>
    <xf numFmtId="2" fontId="6" fillId="0" borderId="0" xfId="0" applyNumberFormat="1" applyFont="1" applyAlignment="1">
      <alignment horizontal="center"/>
    </xf>
    <xf numFmtId="2" fontId="37" fillId="0" borderId="0" xfId="0" applyNumberFormat="1" applyFont="1" applyAlignment="1">
      <alignment horizontal="left"/>
    </xf>
    <xf numFmtId="0" fontId="6" fillId="3" borderId="3" xfId="0" applyFont="1" applyFill="1" applyBorder="1" applyAlignment="1">
      <alignment horizontal="center"/>
    </xf>
    <xf numFmtId="3" fontId="6" fillId="4" borderId="8" xfId="0" applyNumberFormat="1" applyFont="1" applyFill="1" applyBorder="1" applyAlignment="1">
      <alignment horizontal="center"/>
    </xf>
    <xf numFmtId="3" fontId="6" fillId="4" borderId="9" xfId="0" applyNumberFormat="1" applyFont="1" applyFill="1" applyBorder="1" applyAlignment="1">
      <alignment horizontal="center"/>
    </xf>
    <xf numFmtId="3" fontId="6" fillId="4" borderId="11" xfId="0" applyNumberFormat="1" applyFont="1" applyFill="1" applyBorder="1" applyAlignment="1">
      <alignment horizontal="center"/>
    </xf>
    <xf numFmtId="2" fontId="6" fillId="4" borderId="14" xfId="0" applyNumberFormat="1" applyFont="1" applyFill="1" applyBorder="1" applyAlignment="1">
      <alignment horizontal="center"/>
    </xf>
    <xf numFmtId="2" fontId="6" fillId="4" borderId="15" xfId="0" applyNumberFormat="1" applyFont="1" applyFill="1" applyBorder="1" applyAlignment="1">
      <alignment horizontal="center"/>
    </xf>
    <xf numFmtId="2" fontId="6" fillId="4" borderId="16" xfId="0" applyNumberFormat="1" applyFont="1" applyFill="1" applyBorder="1" applyAlignment="1">
      <alignment horizontal="center"/>
    </xf>
    <xf numFmtId="0" fontId="0" fillId="4" borderId="0" xfId="0" applyFill="1"/>
    <xf numFmtId="0" fontId="43" fillId="0" borderId="0" xfId="0" applyFont="1" applyAlignment="1">
      <alignment horizontal="center"/>
    </xf>
    <xf numFmtId="0" fontId="6" fillId="0" borderId="53" xfId="0" applyFont="1" applyBorder="1"/>
    <xf numFmtId="0" fontId="6" fillId="0" borderId="0" xfId="0" applyFont="1" applyAlignment="1">
      <alignment horizontal="center" vertical="center"/>
    </xf>
    <xf numFmtId="0" fontId="6" fillId="0" borderId="24" xfId="0" applyFont="1" applyBorder="1"/>
    <xf numFmtId="0" fontId="6" fillId="0" borderId="54" xfId="0" applyFont="1" applyBorder="1"/>
    <xf numFmtId="0" fontId="6" fillId="13" borderId="55" xfId="0" applyFont="1" applyFill="1" applyBorder="1" applyAlignment="1">
      <alignment horizontal="right"/>
    </xf>
    <xf numFmtId="0" fontId="6" fillId="13" borderId="56" xfId="0" applyFont="1" applyFill="1" applyBorder="1" applyAlignment="1">
      <alignment horizontal="center"/>
    </xf>
    <xf numFmtId="0" fontId="6" fillId="13" borderId="56" xfId="0" applyFont="1" applyFill="1" applyBorder="1"/>
    <xf numFmtId="0" fontId="6" fillId="0" borderId="57" xfId="0" applyFont="1" applyBorder="1" applyAlignment="1">
      <alignment vertical="center"/>
    </xf>
    <xf numFmtId="0" fontId="6" fillId="0" borderId="57" xfId="0" applyFont="1" applyBorder="1"/>
    <xf numFmtId="0" fontId="6" fillId="14" borderId="0" xfId="0" applyFont="1" applyFill="1"/>
    <xf numFmtId="0" fontId="37" fillId="0" borderId="0" xfId="0" applyFont="1" applyAlignment="1">
      <alignment horizontal="left" vertic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21" fillId="0" borderId="58" xfId="0" applyFont="1" applyBorder="1"/>
    <xf numFmtId="0" fontId="6" fillId="0" borderId="58" xfId="0" applyFont="1" applyBorder="1" applyAlignment="1">
      <alignment horizontal="center"/>
    </xf>
    <xf numFmtId="0" fontId="0" fillId="0" borderId="58" xfId="0" applyBorder="1"/>
    <xf numFmtId="0" fontId="6" fillId="0" borderId="59" xfId="0" applyFont="1" applyBorder="1" applyAlignment="1">
      <alignment horizontal="center" vertical="center"/>
    </xf>
    <xf numFmtId="0" fontId="6" fillId="1" borderId="0" xfId="0" applyFont="1" applyFill="1"/>
    <xf numFmtId="0" fontId="0" fillId="1" borderId="0" xfId="0" applyFill="1"/>
    <xf numFmtId="0" fontId="6" fillId="15" borderId="0" xfId="0" applyFont="1" applyFill="1" applyAlignment="1">
      <alignment horizontal="center"/>
    </xf>
    <xf numFmtId="0" fontId="34" fillId="0" borderId="0" xfId="0" applyFont="1" applyAlignment="1">
      <alignment horizontal="left"/>
    </xf>
    <xf numFmtId="3" fontId="43" fillId="0" borderId="0" xfId="0" applyNumberFormat="1" applyFont="1" applyAlignment="1">
      <alignment horizontal="center"/>
    </xf>
    <xf numFmtId="0" fontId="42" fillId="0" borderId="0" xfId="0" applyFont="1" applyAlignment="1">
      <alignment horizontal="left"/>
    </xf>
    <xf numFmtId="170" fontId="6" fillId="0" borderId="36" xfId="0" applyNumberFormat="1" applyFont="1" applyBorder="1" applyAlignment="1">
      <alignment horizontal="center"/>
    </xf>
    <xf numFmtId="0" fontId="6" fillId="0" borderId="36" xfId="0" applyFont="1" applyBorder="1"/>
    <xf numFmtId="49" fontId="6" fillId="0" borderId="36" xfId="0" applyNumberFormat="1" applyFont="1" applyBorder="1" applyAlignment="1">
      <alignment horizontal="center"/>
    </xf>
    <xf numFmtId="170" fontId="6" fillId="0" borderId="60" xfId="0" applyNumberFormat="1" applyFont="1" applyBorder="1" applyAlignment="1">
      <alignment horizontal="center"/>
    </xf>
    <xf numFmtId="49" fontId="6" fillId="3" borderId="61" xfId="0" applyNumberFormat="1" applyFont="1" applyFill="1" applyBorder="1" applyAlignment="1">
      <alignment horizontal="center"/>
    </xf>
    <xf numFmtId="49" fontId="6" fillId="0" borderId="0" xfId="0" applyNumberFormat="1" applyFont="1" applyAlignment="1">
      <alignment horizontal="center"/>
    </xf>
    <xf numFmtId="170" fontId="37" fillId="0" borderId="0" xfId="0" applyNumberFormat="1" applyFont="1" applyAlignment="1">
      <alignment horizontal="center"/>
    </xf>
    <xf numFmtId="170" fontId="6" fillId="0" borderId="62" xfId="0" applyNumberFormat="1" applyFont="1" applyBorder="1" applyAlignment="1">
      <alignment horizontal="center"/>
    </xf>
    <xf numFmtId="0" fontId="6" fillId="0" borderId="8" xfId="0" applyFont="1" applyBorder="1" applyAlignment="1">
      <alignment horizontal="center"/>
    </xf>
    <xf numFmtId="170" fontId="6" fillId="4" borderId="11" xfId="0" applyNumberFormat="1" applyFont="1" applyFill="1" applyBorder="1" applyAlignment="1">
      <alignment horizontal="center"/>
    </xf>
    <xf numFmtId="0" fontId="6" fillId="0" borderId="12" xfId="0" applyFont="1" applyBorder="1" applyAlignment="1">
      <alignment horizontal="center"/>
    </xf>
    <xf numFmtId="170" fontId="6" fillId="4" borderId="13" xfId="0" applyNumberFormat="1" applyFont="1" applyFill="1" applyBorder="1" applyAlignment="1">
      <alignment horizontal="center"/>
    </xf>
    <xf numFmtId="0" fontId="6" fillId="0" borderId="14" xfId="0" applyFont="1" applyBorder="1" applyAlignment="1">
      <alignment horizontal="center"/>
    </xf>
    <xf numFmtId="0" fontId="6" fillId="0" borderId="15" xfId="0" applyFont="1" applyBorder="1"/>
    <xf numFmtId="170" fontId="6" fillId="4" borderId="16" xfId="0" applyNumberFormat="1" applyFont="1" applyFill="1" applyBorder="1" applyAlignment="1">
      <alignment horizontal="center"/>
    </xf>
    <xf numFmtId="170" fontId="5" fillId="0" borderId="0" xfId="0" applyNumberFormat="1" applyFont="1" applyAlignment="1">
      <alignment horizontal="right"/>
    </xf>
    <xf numFmtId="170" fontId="6" fillId="0" borderId="0" xfId="0" applyNumberFormat="1" applyFont="1" applyAlignment="1">
      <alignment horizontal="right"/>
    </xf>
    <xf numFmtId="170" fontId="6" fillId="0" borderId="0" xfId="0" applyNumberFormat="1" applyFont="1" applyAlignment="1">
      <alignment horizontal="center"/>
    </xf>
    <xf numFmtId="169" fontId="6" fillId="4" borderId="1" xfId="0" applyNumberFormat="1" applyFont="1" applyFill="1" applyBorder="1" applyAlignment="1">
      <alignment horizontal="center"/>
    </xf>
    <xf numFmtId="170" fontId="6" fillId="4" borderId="1" xfId="0" applyNumberFormat="1" applyFont="1" applyFill="1" applyBorder="1" applyAlignment="1">
      <alignment horizontal="center"/>
    </xf>
    <xf numFmtId="0" fontId="0" fillId="0" borderId="63" xfId="0" applyBorder="1"/>
    <xf numFmtId="0" fontId="6" fillId="0" borderId="63" xfId="0" applyFont="1" applyBorder="1"/>
    <xf numFmtId="170" fontId="6" fillId="0" borderId="64" xfId="0" applyNumberFormat="1" applyFont="1" applyBorder="1" applyAlignment="1">
      <alignment horizontal="center"/>
    </xf>
    <xf numFmtId="170" fontId="6" fillId="0" borderId="24" xfId="0" applyNumberFormat="1" applyFont="1" applyBorder="1" applyAlignment="1">
      <alignment horizontal="center"/>
    </xf>
    <xf numFmtId="0" fontId="6" fillId="0" borderId="66" xfId="0" applyFont="1" applyBorder="1"/>
    <xf numFmtId="170" fontId="6" fillId="0" borderId="53" xfId="0" applyNumberFormat="1" applyFont="1" applyBorder="1" applyAlignment="1">
      <alignment horizontal="center"/>
    </xf>
    <xf numFmtId="0" fontId="6" fillId="0" borderId="0" xfId="0" applyFont="1" applyAlignment="1">
      <alignment vertical="center" wrapText="1"/>
    </xf>
    <xf numFmtId="0" fontId="6" fillId="3" borderId="67" xfId="0" applyFont="1" applyFill="1" applyBorder="1"/>
    <xf numFmtId="0" fontId="6" fillId="3" borderId="61" xfId="0" applyFont="1" applyFill="1" applyBorder="1"/>
    <xf numFmtId="0" fontId="6" fillId="0" borderId="9" xfId="0" applyFont="1" applyBorder="1"/>
    <xf numFmtId="0" fontId="0" fillId="0" borderId="68" xfId="0" applyBorder="1"/>
    <xf numFmtId="0" fontId="0" fillId="0" borderId="21" xfId="0" applyBorder="1"/>
    <xf numFmtId="170" fontId="6" fillId="0" borderId="1" xfId="0" applyNumberFormat="1" applyFont="1" applyBorder="1" applyAlignment="1">
      <alignment horizontal="center"/>
    </xf>
    <xf numFmtId="0" fontId="0" fillId="0" borderId="36" xfId="0" applyBorder="1" applyAlignment="1">
      <alignment horizontal="center"/>
    </xf>
    <xf numFmtId="0" fontId="0" fillId="0" borderId="21" xfId="0" applyBorder="1" applyAlignment="1">
      <alignment horizontal="center"/>
    </xf>
    <xf numFmtId="0" fontId="0" fillId="0" borderId="69" xfId="0" applyBorder="1"/>
    <xf numFmtId="0" fontId="0" fillId="0" borderId="70" xfId="0" applyBorder="1"/>
    <xf numFmtId="171" fontId="0" fillId="0" borderId="0" xfId="0" applyNumberFormat="1" applyAlignment="1">
      <alignment horizontal="right"/>
    </xf>
    <xf numFmtId="3" fontId="6" fillId="0" borderId="0" xfId="0" applyNumberFormat="1" applyFont="1"/>
    <xf numFmtId="1" fontId="6" fillId="4" borderId="1" xfId="0" applyNumberFormat="1" applyFont="1" applyFill="1" applyBorder="1" applyAlignment="1">
      <alignment horizontal="center"/>
    </xf>
    <xf numFmtId="165" fontId="6" fillId="4" borderId="8" xfId="0" applyNumberFormat="1" applyFont="1" applyFill="1" applyBorder="1" applyAlignment="1">
      <alignment horizontal="center"/>
    </xf>
    <xf numFmtId="165" fontId="6" fillId="4" borderId="9" xfId="0" applyNumberFormat="1" applyFont="1" applyFill="1" applyBorder="1" applyAlignment="1">
      <alignment horizontal="center"/>
    </xf>
    <xf numFmtId="165" fontId="6" fillId="4" borderId="11" xfId="0" applyNumberFormat="1" applyFont="1" applyFill="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1" fontId="6" fillId="0" borderId="5" xfId="0" applyNumberFormat="1" applyFont="1" applyBorder="1" applyAlignment="1">
      <alignment horizontal="center"/>
    </xf>
    <xf numFmtId="165" fontId="6" fillId="0" borderId="5" xfId="0" applyNumberFormat="1" applyFont="1" applyBorder="1" applyAlignment="1">
      <alignment horizontal="center"/>
    </xf>
    <xf numFmtId="1" fontId="6" fillId="0" borderId="22" xfId="0" applyNumberFormat="1" applyFont="1" applyBorder="1" applyAlignment="1">
      <alignment horizontal="center"/>
    </xf>
    <xf numFmtId="165" fontId="6" fillId="0" borderId="22" xfId="0" applyNumberFormat="1" applyFont="1" applyBorder="1" applyAlignment="1">
      <alignment horizontal="center"/>
    </xf>
    <xf numFmtId="0" fontId="13" fillId="4" borderId="0" xfId="2" applyFill="1"/>
    <xf numFmtId="0" fontId="5" fillId="0" borderId="71" xfId="0" applyFont="1" applyBorder="1"/>
    <xf numFmtId="0" fontId="6" fillId="0" borderId="72" xfId="0" applyFont="1" applyBorder="1"/>
    <xf numFmtId="0" fontId="6" fillId="0" borderId="0" xfId="0" applyFont="1" applyAlignment="1">
      <alignment horizontal="left" vertical="center" textRotation="90"/>
    </xf>
    <xf numFmtId="172" fontId="6" fillId="0" borderId="0" xfId="0" applyNumberFormat="1" applyFont="1" applyAlignment="1">
      <alignment horizontal="center"/>
    </xf>
    <xf numFmtId="0" fontId="31" fillId="0" borderId="0" xfId="0" applyFont="1" applyAlignment="1">
      <alignment horizontal="left"/>
    </xf>
    <xf numFmtId="173" fontId="6" fillId="0" borderId="51" xfId="0" applyNumberFormat="1" applyFont="1" applyBorder="1" applyAlignment="1">
      <alignment horizontal="center"/>
    </xf>
    <xf numFmtId="172" fontId="6" fillId="0" borderId="73" xfId="0" applyNumberFormat="1" applyFont="1" applyBorder="1" applyAlignment="1">
      <alignment horizontal="center"/>
    </xf>
    <xf numFmtId="0" fontId="6" fillId="3" borderId="1" xfId="0" applyFont="1" applyFill="1" applyBorder="1" applyAlignment="1">
      <alignment horizontal="center"/>
    </xf>
    <xf numFmtId="3" fontId="6" fillId="4" borderId="1" xfId="0" applyNumberFormat="1" applyFont="1" applyFill="1" applyBorder="1" applyAlignment="1">
      <alignment horizontal="center"/>
    </xf>
    <xf numFmtId="0" fontId="6" fillId="0" borderId="68" xfId="0" applyFont="1" applyBorder="1" applyAlignment="1">
      <alignment horizontal="left"/>
    </xf>
    <xf numFmtId="173" fontId="6" fillId="0" borderId="59" xfId="0" applyNumberFormat="1" applyFont="1" applyBorder="1" applyAlignment="1">
      <alignment horizontal="center"/>
    </xf>
    <xf numFmtId="172" fontId="6" fillId="0" borderId="75" xfId="0" applyNumberFormat="1" applyFont="1" applyBorder="1" applyAlignment="1">
      <alignment horizontal="center"/>
    </xf>
    <xf numFmtId="173" fontId="6" fillId="0" borderId="0" xfId="0" applyNumberFormat="1" applyFont="1" applyAlignment="1">
      <alignment horizontal="center"/>
    </xf>
    <xf numFmtId="172" fontId="6" fillId="0" borderId="72" xfId="0" applyNumberFormat="1" applyFont="1" applyBorder="1" applyAlignment="1">
      <alignment horizontal="center"/>
    </xf>
    <xf numFmtId="49" fontId="31" fillId="0" borderId="0" xfId="0" applyNumberFormat="1" applyFont="1" applyAlignment="1">
      <alignment horizontal="left"/>
    </xf>
    <xf numFmtId="0" fontId="6" fillId="0" borderId="71" xfId="0" applyFont="1" applyBorder="1"/>
    <xf numFmtId="1" fontId="6" fillId="3" borderId="1" xfId="0" applyNumberFormat="1" applyFont="1" applyFill="1" applyBorder="1" applyAlignment="1">
      <alignment horizontal="center"/>
    </xf>
    <xf numFmtId="3" fontId="43" fillId="0" borderId="0" xfId="0" applyNumberFormat="1" applyFont="1"/>
    <xf numFmtId="174" fontId="6" fillId="4" borderId="1" xfId="0" applyNumberFormat="1" applyFont="1" applyFill="1" applyBorder="1" applyAlignment="1">
      <alignment horizontal="center"/>
    </xf>
    <xf numFmtId="174" fontId="6" fillId="0" borderId="0" xfId="0" applyNumberFormat="1" applyFont="1" applyAlignment="1">
      <alignment horizontal="center"/>
    </xf>
    <xf numFmtId="168" fontId="0" fillId="0" borderId="0" xfId="1" applyNumberFormat="1" applyFont="1"/>
    <xf numFmtId="0" fontId="8" fillId="0" borderId="0" xfId="0" applyFont="1" applyAlignment="1">
      <alignment vertical="top"/>
    </xf>
    <xf numFmtId="0" fontId="2" fillId="0" borderId="0" xfId="0" applyFont="1" applyAlignment="1">
      <alignment horizontal="center" vertical="top"/>
    </xf>
    <xf numFmtId="0" fontId="2" fillId="0" borderId="0" xfId="0" applyFont="1" applyAlignment="1">
      <alignment vertical="top"/>
    </xf>
    <xf numFmtId="165" fontId="0" fillId="0" borderId="0" xfId="0" applyNumberFormat="1" applyAlignment="1">
      <alignment vertical="top"/>
    </xf>
    <xf numFmtId="0" fontId="0" fillId="0" borderId="0" xfId="0" applyAlignment="1"/>
    <xf numFmtId="0" fontId="6" fillId="0" borderId="52" xfId="0" applyFont="1" applyBorder="1" applyAlignment="1">
      <alignment horizontal="center"/>
    </xf>
    <xf numFmtId="0" fontId="6" fillId="0" borderId="76" xfId="0" applyFont="1" applyBorder="1" applyAlignment="1">
      <alignment horizontal="center"/>
    </xf>
    <xf numFmtId="0" fontId="41" fillId="4" borderId="0" xfId="2" applyFont="1" applyFill="1" applyAlignment="1">
      <alignment horizontal="left"/>
    </xf>
    <xf numFmtId="0" fontId="6" fillId="0" borderId="0" xfId="0" applyFont="1" applyAlignment="1">
      <alignment horizontal="center"/>
    </xf>
    <xf numFmtId="173" fontId="6" fillId="3" borderId="74" xfId="0" applyNumberFormat="1" applyFont="1" applyFill="1" applyBorder="1" applyAlignment="1">
      <alignment horizontal="center" vertical="center"/>
    </xf>
    <xf numFmtId="0" fontId="6" fillId="0" borderId="65" xfId="0" applyFont="1" applyBorder="1" applyAlignment="1">
      <alignment horizontal="center"/>
    </xf>
    <xf numFmtId="0" fontId="6" fillId="0" borderId="0" xfId="0" applyFont="1" applyAlignment="1">
      <alignment horizontal="center" vertical="center" wrapText="1"/>
    </xf>
    <xf numFmtId="0" fontId="6" fillId="0" borderId="22" xfId="0" applyFont="1" applyBorder="1" applyAlignment="1">
      <alignment horizontal="center" vertical="center" wrapText="1"/>
    </xf>
    <xf numFmtId="0" fontId="20" fillId="3" borderId="4"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wrapText="1"/>
    </xf>
    <xf numFmtId="0" fontId="6" fillId="0" borderId="0" xfId="0" applyFont="1" applyAlignment="1">
      <alignment vertical="center"/>
    </xf>
    <xf numFmtId="169" fontId="6" fillId="0" borderId="1" xfId="0" applyNumberFormat="1" applyFont="1" applyBorder="1" applyAlignment="1">
      <alignment horizontal="center" vertical="center"/>
    </xf>
    <xf numFmtId="0" fontId="6" fillId="3" borderId="3" xfId="0" applyFont="1" applyFill="1" applyBorder="1" applyAlignment="1">
      <alignment horizontal="left"/>
    </xf>
    <xf numFmtId="0" fontId="6" fillId="0" borderId="9" xfId="0" applyFont="1" applyBorder="1" applyAlignment="1">
      <alignment horizontal="left"/>
    </xf>
    <xf numFmtId="0" fontId="6" fillId="0" borderId="17"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left"/>
    </xf>
    <xf numFmtId="49" fontId="5" fillId="0" borderId="0" xfId="0" applyNumberFormat="1" applyFont="1" applyAlignment="1">
      <alignment horizontal="center"/>
    </xf>
    <xf numFmtId="49" fontId="6" fillId="0" borderId="0" xfId="0" applyNumberFormat="1" applyFont="1" applyAlignment="1">
      <alignment horizontal="center"/>
    </xf>
    <xf numFmtId="0" fontId="5" fillId="0" borderId="0" xfId="0" applyFont="1" applyAlignment="1">
      <alignment horizontal="center"/>
    </xf>
    <xf numFmtId="0" fontId="0" fillId="0" borderId="0" xfId="0" applyAlignment="1">
      <alignment horizontal="center"/>
    </xf>
    <xf numFmtId="0" fontId="23" fillId="4" borderId="0" xfId="0" applyFont="1" applyFill="1" applyAlignment="1">
      <alignment horizontal="left"/>
    </xf>
    <xf numFmtId="0" fontId="19" fillId="3" borderId="4" xfId="0" applyFont="1" applyFill="1" applyBorder="1" applyAlignment="1">
      <alignment horizontal="left"/>
    </xf>
    <xf numFmtId="0" fontId="24" fillId="10" borderId="0" xfId="2" applyFont="1" applyFill="1"/>
    <xf numFmtId="0" fontId="13" fillId="0" borderId="0" xfId="2" applyAlignment="1">
      <alignment horizontal="left"/>
    </xf>
    <xf numFmtId="0" fontId="13" fillId="0" borderId="23" xfId="2" applyBorder="1" applyAlignment="1">
      <alignment horizontal="left"/>
    </xf>
  </cellXfs>
  <cellStyles count="3">
    <cellStyle name="Hyperlänk" xfId="2" builtinId="8"/>
    <cellStyle name="Normal" xfId="0" builtinId="0"/>
    <cellStyle name="Procent" xfId="1" builtinId="5"/>
  </cellStyles>
  <dxfs count="3">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RESULTAT!A1"/><Relationship Id="rId7" Type="http://schemas.openxmlformats.org/officeDocument/2006/relationships/hyperlink" Target="#'&#225;-priser'!A4"/><Relationship Id="rId2" Type="http://schemas.openxmlformats.org/officeDocument/2006/relationships/hyperlink" Target="#M&#228;ngder!A4"/><Relationship Id="rId1" Type="http://schemas.openxmlformats.org/officeDocument/2006/relationships/hyperlink" Target="#&#214;versikt!A1"/><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RESULTAT!A1"/><Relationship Id="rId2" Type="http://schemas.openxmlformats.org/officeDocument/2006/relationships/hyperlink" Target="#M&#228;ngder!A4"/><Relationship Id="rId1" Type="http://schemas.openxmlformats.org/officeDocument/2006/relationships/hyperlink" Target="#&#214;versikt!A1"/></Relationships>
</file>

<file path=xl/drawings/_rels/drawing3.xml.rels><?xml version="1.0" encoding="UTF-8" standalone="yes"?>
<Relationships xmlns="http://schemas.openxmlformats.org/package/2006/relationships"><Relationship Id="rId3" Type="http://schemas.openxmlformats.org/officeDocument/2006/relationships/hyperlink" Target="#RESULTAT!A1"/><Relationship Id="rId2" Type="http://schemas.openxmlformats.org/officeDocument/2006/relationships/hyperlink" Target="#M&#228;ngder!A4"/><Relationship Id="rId1" Type="http://schemas.openxmlformats.org/officeDocument/2006/relationships/hyperlink" Target="#&#214;versikt!A1"/></Relationships>
</file>

<file path=xl/drawings/drawing1.xml><?xml version="1.0" encoding="utf-8"?>
<xdr:wsDr xmlns:xdr="http://schemas.openxmlformats.org/drawingml/2006/spreadsheetDrawing" xmlns:a="http://schemas.openxmlformats.org/drawingml/2006/main">
  <xdr:twoCellAnchor editAs="oneCell">
    <xdr:from>
      <xdr:col>3</xdr:col>
      <xdr:colOff>66675</xdr:colOff>
      <xdr:row>1</xdr:row>
      <xdr:rowOff>38100</xdr:rowOff>
    </xdr:from>
    <xdr:to>
      <xdr:col>4</xdr:col>
      <xdr:colOff>38100</xdr:colOff>
      <xdr:row>2</xdr:row>
      <xdr:rowOff>57150</xdr:rowOff>
    </xdr:to>
    <xdr:sp macro="[1]!Nedrullbarlistruta14_Ändra" textlink="">
      <xdr:nvSpPr>
        <xdr:cNvPr id="2" name="AutoShape 3">
          <a:hlinkClick xmlns:r="http://schemas.openxmlformats.org/officeDocument/2006/relationships" r:id="rId1"/>
          <a:extLst>
            <a:ext uri="{FF2B5EF4-FFF2-40B4-BE49-F238E27FC236}">
              <a16:creationId xmlns:a16="http://schemas.microsoft.com/office/drawing/2014/main" id="{86171E74-F127-45BE-BF27-0EB2E73F0EA1}"/>
            </a:ext>
          </a:extLst>
        </xdr:cNvPr>
        <xdr:cNvSpPr>
          <a:spLocks noChangeArrowheads="1"/>
        </xdr:cNvSpPr>
      </xdr:nvSpPr>
      <xdr:spPr bwMode="auto">
        <a:xfrm>
          <a:off x="2143125" y="390525"/>
          <a:ext cx="552450" cy="333375"/>
        </a:xfrm>
        <a:prstGeom prst="actionButtonDocumen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ctr" rtl="0">
            <a:defRPr sz="1000"/>
          </a:pPr>
          <a:r>
            <a:rPr lang="sv-SE" sz="1000" b="1" i="0" u="none" strike="noStrike" baseline="0">
              <a:solidFill>
                <a:srgbClr val="000000"/>
              </a:solidFill>
              <a:latin typeface="Arial"/>
              <a:cs typeface="Arial"/>
            </a:rPr>
            <a:t>Översikt</a:t>
          </a:r>
          <a:endParaRPr lang="sv-SE" sz="1000" b="0" i="0" u="none" strike="noStrike" baseline="0">
            <a:solidFill>
              <a:srgbClr val="000000"/>
            </a:solidFill>
            <a:latin typeface="Arial"/>
            <a:cs typeface="Arial"/>
          </a:endParaRPr>
        </a:p>
        <a:p>
          <a:pPr algn="ctr" rtl="0">
            <a:defRPr sz="1000"/>
          </a:pPr>
          <a:endParaRPr lang="sv-SE" sz="1000" b="0" i="0" u="none" strike="noStrike" baseline="0">
            <a:solidFill>
              <a:srgbClr val="000000"/>
            </a:solidFill>
            <a:latin typeface="Arial"/>
            <a:cs typeface="Arial"/>
          </a:endParaRPr>
        </a:p>
      </xdr:txBody>
    </xdr:sp>
    <xdr:clientData fPrintsWithSheet="0"/>
  </xdr:twoCellAnchor>
  <xdr:twoCellAnchor editAs="oneCell">
    <xdr:from>
      <xdr:col>4</xdr:col>
      <xdr:colOff>247650</xdr:colOff>
      <xdr:row>1</xdr:row>
      <xdr:rowOff>38100</xdr:rowOff>
    </xdr:from>
    <xdr:to>
      <xdr:col>5</xdr:col>
      <xdr:colOff>466725</xdr:colOff>
      <xdr:row>2</xdr:row>
      <xdr:rowOff>57150</xdr:rowOff>
    </xdr:to>
    <xdr:sp macro="[1]!Nedrullbarlistruta14_Ändra" textlink="">
      <xdr:nvSpPr>
        <xdr:cNvPr id="3" name="AutoShape 4">
          <a:hlinkClick xmlns:r="http://schemas.openxmlformats.org/officeDocument/2006/relationships" r:id="rId2"/>
          <a:extLst>
            <a:ext uri="{FF2B5EF4-FFF2-40B4-BE49-F238E27FC236}">
              <a16:creationId xmlns:a16="http://schemas.microsoft.com/office/drawing/2014/main" id="{B4615E19-CD5F-4D0B-BB76-53467B181865}"/>
            </a:ext>
          </a:extLst>
        </xdr:cNvPr>
        <xdr:cNvSpPr>
          <a:spLocks noChangeArrowheads="1"/>
        </xdr:cNvSpPr>
      </xdr:nvSpPr>
      <xdr:spPr bwMode="auto">
        <a:xfrm>
          <a:off x="2838450" y="390525"/>
          <a:ext cx="800100" cy="333375"/>
        </a:xfrm>
        <a:prstGeom prst="actionButtonDocument">
          <a:avLst/>
        </a:prstGeom>
        <a:solidFill>
          <a:srgbClr xmlns:mc="http://schemas.openxmlformats.org/markup-compatibility/2006" xmlns:a14="http://schemas.microsoft.com/office/drawing/2010/main" val="FFFFCC"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ctr" upright="1"/>
        <a:lstStyle/>
        <a:p>
          <a:pPr algn="ctr" rtl="0">
            <a:defRPr sz="1000"/>
          </a:pPr>
          <a:r>
            <a:rPr lang="sv-SE" sz="1000" b="1" i="0" u="none" strike="noStrike" baseline="0">
              <a:solidFill>
                <a:srgbClr val="000000"/>
              </a:solidFill>
              <a:latin typeface="Arial"/>
              <a:cs typeface="Arial"/>
            </a:rPr>
            <a:t>Mängder</a:t>
          </a:r>
          <a:endParaRPr lang="sv-SE" sz="1000" b="0" i="0" u="none" strike="noStrike" baseline="0">
            <a:solidFill>
              <a:srgbClr val="000000"/>
            </a:solidFill>
            <a:latin typeface="Arial"/>
            <a:cs typeface="Arial"/>
          </a:endParaRPr>
        </a:p>
        <a:p>
          <a:pPr algn="ctr" rtl="0">
            <a:defRPr sz="1000"/>
          </a:pPr>
          <a:endParaRPr lang="sv-SE" sz="1000" b="0" i="0" u="none" strike="noStrike" baseline="0">
            <a:solidFill>
              <a:srgbClr val="000000"/>
            </a:solidFill>
            <a:latin typeface="Arial"/>
            <a:cs typeface="Arial"/>
          </a:endParaRPr>
        </a:p>
      </xdr:txBody>
    </xdr:sp>
    <xdr:clientData fPrintsWithSheet="0"/>
  </xdr:twoCellAnchor>
  <xdr:twoCellAnchor editAs="oneCell">
    <xdr:from>
      <xdr:col>5</xdr:col>
      <xdr:colOff>381000</xdr:colOff>
      <xdr:row>1</xdr:row>
      <xdr:rowOff>38100</xdr:rowOff>
    </xdr:from>
    <xdr:to>
      <xdr:col>6</xdr:col>
      <xdr:colOff>247650</xdr:colOff>
      <xdr:row>2</xdr:row>
      <xdr:rowOff>57150</xdr:rowOff>
    </xdr:to>
    <xdr:sp macro="[1]!Nedrullbarlistruta14_Ändra" textlink="">
      <xdr:nvSpPr>
        <xdr:cNvPr id="4" name="AutoShape 5">
          <a:hlinkClick xmlns:r="http://schemas.openxmlformats.org/officeDocument/2006/relationships" r:id="rId3"/>
          <a:extLst>
            <a:ext uri="{FF2B5EF4-FFF2-40B4-BE49-F238E27FC236}">
              <a16:creationId xmlns:a16="http://schemas.microsoft.com/office/drawing/2014/main" id="{5BC8104D-E879-4E6A-953D-9091C011EBEF}"/>
            </a:ext>
          </a:extLst>
        </xdr:cNvPr>
        <xdr:cNvSpPr>
          <a:spLocks noChangeArrowheads="1"/>
        </xdr:cNvSpPr>
      </xdr:nvSpPr>
      <xdr:spPr bwMode="auto">
        <a:xfrm>
          <a:off x="3619500" y="390525"/>
          <a:ext cx="447675" cy="333375"/>
        </a:xfrm>
        <a:prstGeom prst="actionButtonDocument">
          <a:avLst/>
        </a:pr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ctr" rtl="0">
            <a:defRPr sz="1000"/>
          </a:pPr>
          <a:r>
            <a:rPr lang="sv-SE" sz="1000" b="1" i="0" u="none" strike="noStrike" baseline="0">
              <a:solidFill>
                <a:srgbClr val="000000"/>
              </a:solidFill>
              <a:latin typeface="Arial"/>
              <a:cs typeface="Arial"/>
            </a:rPr>
            <a:t>Resultat</a:t>
          </a:r>
        </a:p>
        <a:p>
          <a:pPr algn="ctr" rtl="0">
            <a:defRPr sz="1000"/>
          </a:pPr>
          <a:endParaRPr lang="sv-SE" sz="1000" b="1" i="0" u="none" strike="noStrike" baseline="0">
            <a:solidFill>
              <a:srgbClr val="000000"/>
            </a:solidFill>
            <a:latin typeface="Arial"/>
            <a:cs typeface="Arial"/>
          </a:endParaRPr>
        </a:p>
      </xdr:txBody>
    </xdr:sp>
    <xdr:clientData fPrintsWithSheet="0"/>
  </xdr:twoCellAnchor>
  <xdr:twoCellAnchor>
    <xdr:from>
      <xdr:col>7</xdr:col>
      <xdr:colOff>161925</xdr:colOff>
      <xdr:row>112</xdr:row>
      <xdr:rowOff>0</xdr:rowOff>
    </xdr:from>
    <xdr:to>
      <xdr:col>8</xdr:col>
      <xdr:colOff>0</xdr:colOff>
      <xdr:row>113</xdr:row>
      <xdr:rowOff>0</xdr:rowOff>
    </xdr:to>
    <xdr:sp macro="" textlink="">
      <xdr:nvSpPr>
        <xdr:cNvPr id="5" name="Line 7">
          <a:extLst>
            <a:ext uri="{FF2B5EF4-FFF2-40B4-BE49-F238E27FC236}">
              <a16:creationId xmlns:a16="http://schemas.microsoft.com/office/drawing/2014/main" id="{3826DF12-8695-49AE-9C81-C9668F745CF4}"/>
            </a:ext>
          </a:extLst>
        </xdr:cNvPr>
        <xdr:cNvSpPr>
          <a:spLocks noChangeShapeType="1"/>
        </xdr:cNvSpPr>
      </xdr:nvSpPr>
      <xdr:spPr bwMode="auto">
        <a:xfrm flipH="1" flipV="1">
          <a:off x="3495675" y="17411700"/>
          <a:ext cx="419100" cy="16192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111</xdr:row>
      <xdr:rowOff>0</xdr:rowOff>
    </xdr:from>
    <xdr:to>
      <xdr:col>9</xdr:col>
      <xdr:colOff>9525</xdr:colOff>
      <xdr:row>113</xdr:row>
      <xdr:rowOff>0</xdr:rowOff>
    </xdr:to>
    <xdr:sp macro="" textlink="">
      <xdr:nvSpPr>
        <xdr:cNvPr id="6" name="Line 9">
          <a:extLst>
            <a:ext uri="{FF2B5EF4-FFF2-40B4-BE49-F238E27FC236}">
              <a16:creationId xmlns:a16="http://schemas.microsoft.com/office/drawing/2014/main" id="{A16EE3A0-3711-472D-A3E3-0B6A5056B49D}"/>
            </a:ext>
          </a:extLst>
        </xdr:cNvPr>
        <xdr:cNvSpPr>
          <a:spLocks noChangeShapeType="1"/>
        </xdr:cNvSpPr>
      </xdr:nvSpPr>
      <xdr:spPr bwMode="auto">
        <a:xfrm flipH="1">
          <a:off x="3924300" y="17240250"/>
          <a:ext cx="581025" cy="3333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352425</xdr:colOff>
      <xdr:row>124</xdr:row>
      <xdr:rowOff>0</xdr:rowOff>
    </xdr:from>
    <xdr:to>
      <xdr:col>10</xdr:col>
      <xdr:colOff>0</xdr:colOff>
      <xdr:row>125</xdr:row>
      <xdr:rowOff>0</xdr:rowOff>
    </xdr:to>
    <xdr:sp macro="" textlink="">
      <xdr:nvSpPr>
        <xdr:cNvPr id="7" name="Line 14">
          <a:extLst>
            <a:ext uri="{FF2B5EF4-FFF2-40B4-BE49-F238E27FC236}">
              <a16:creationId xmlns:a16="http://schemas.microsoft.com/office/drawing/2014/main" id="{652EF1C1-6F96-4199-B808-C93C9F860955}"/>
            </a:ext>
          </a:extLst>
        </xdr:cNvPr>
        <xdr:cNvSpPr>
          <a:spLocks noChangeShapeType="1"/>
        </xdr:cNvSpPr>
      </xdr:nvSpPr>
      <xdr:spPr bwMode="auto">
        <a:xfrm flipH="1">
          <a:off x="4848225" y="19278600"/>
          <a:ext cx="22860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122</xdr:row>
      <xdr:rowOff>0</xdr:rowOff>
    </xdr:from>
    <xdr:to>
      <xdr:col>9</xdr:col>
      <xdr:colOff>342900</xdr:colOff>
      <xdr:row>125</xdr:row>
      <xdr:rowOff>0</xdr:rowOff>
    </xdr:to>
    <xdr:sp macro="" textlink="">
      <xdr:nvSpPr>
        <xdr:cNvPr id="8" name="Line 15">
          <a:extLst>
            <a:ext uri="{FF2B5EF4-FFF2-40B4-BE49-F238E27FC236}">
              <a16:creationId xmlns:a16="http://schemas.microsoft.com/office/drawing/2014/main" id="{1269098A-B2C2-4155-8670-402A9BBA35C7}"/>
            </a:ext>
          </a:extLst>
        </xdr:cNvPr>
        <xdr:cNvSpPr>
          <a:spLocks noChangeShapeType="1"/>
        </xdr:cNvSpPr>
      </xdr:nvSpPr>
      <xdr:spPr bwMode="auto">
        <a:xfrm flipH="1" flipV="1">
          <a:off x="3914775" y="18926175"/>
          <a:ext cx="923925"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128</xdr:row>
      <xdr:rowOff>28575</xdr:rowOff>
    </xdr:from>
    <xdr:to>
      <xdr:col>10</xdr:col>
      <xdr:colOff>0</xdr:colOff>
      <xdr:row>128</xdr:row>
      <xdr:rowOff>28575</xdr:rowOff>
    </xdr:to>
    <xdr:sp macro="" textlink="">
      <xdr:nvSpPr>
        <xdr:cNvPr id="9" name="Line 17">
          <a:extLst>
            <a:ext uri="{FF2B5EF4-FFF2-40B4-BE49-F238E27FC236}">
              <a16:creationId xmlns:a16="http://schemas.microsoft.com/office/drawing/2014/main" id="{A1C5EFCE-9E53-4C8E-AF4A-24E567AD53D4}"/>
            </a:ext>
          </a:extLst>
        </xdr:cNvPr>
        <xdr:cNvSpPr>
          <a:spLocks noChangeShapeType="1"/>
        </xdr:cNvSpPr>
      </xdr:nvSpPr>
      <xdr:spPr bwMode="auto">
        <a:xfrm>
          <a:off x="3914775" y="19869150"/>
          <a:ext cx="1162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sm" len="sm"/>
          <a:tailEnd type="triangle" w="sm" len="sm"/>
        </a:ln>
        <a:extLst>
          <a:ext uri="{909E8E84-426E-40DD-AFC4-6F175D3DCCD1}">
            <a14:hiddenFill xmlns:a14="http://schemas.microsoft.com/office/drawing/2010/main">
              <a:noFill/>
            </a14:hiddenFill>
          </a:ext>
        </a:extLst>
      </xdr:spPr>
    </xdr:sp>
    <xdr:clientData/>
  </xdr:twoCellAnchor>
  <xdr:twoCellAnchor>
    <xdr:from>
      <xdr:col>9</xdr:col>
      <xdr:colOff>238125</xdr:colOff>
      <xdr:row>122</xdr:row>
      <xdr:rowOff>133350</xdr:rowOff>
    </xdr:from>
    <xdr:to>
      <xdr:col>9</xdr:col>
      <xdr:colOff>238125</xdr:colOff>
      <xdr:row>124</xdr:row>
      <xdr:rowOff>104775</xdr:rowOff>
    </xdr:to>
    <xdr:sp macro="" textlink="">
      <xdr:nvSpPr>
        <xdr:cNvPr id="10" name="Line 18">
          <a:extLst>
            <a:ext uri="{FF2B5EF4-FFF2-40B4-BE49-F238E27FC236}">
              <a16:creationId xmlns:a16="http://schemas.microsoft.com/office/drawing/2014/main" id="{11438111-AE28-4845-B042-B97E8D874DB5}"/>
            </a:ext>
          </a:extLst>
        </xdr:cNvPr>
        <xdr:cNvSpPr>
          <a:spLocks noChangeShapeType="1"/>
        </xdr:cNvSpPr>
      </xdr:nvSpPr>
      <xdr:spPr bwMode="auto">
        <a:xfrm flipH="1">
          <a:off x="4733925" y="19059525"/>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238125</xdr:colOff>
      <xdr:row>122</xdr:row>
      <xdr:rowOff>57150</xdr:rowOff>
    </xdr:from>
    <xdr:to>
      <xdr:col>9</xdr:col>
      <xdr:colOff>314325</xdr:colOff>
      <xdr:row>122</xdr:row>
      <xdr:rowOff>133350</xdr:rowOff>
    </xdr:to>
    <xdr:sp macro="" textlink="">
      <xdr:nvSpPr>
        <xdr:cNvPr id="11" name="Line 19">
          <a:extLst>
            <a:ext uri="{FF2B5EF4-FFF2-40B4-BE49-F238E27FC236}">
              <a16:creationId xmlns:a16="http://schemas.microsoft.com/office/drawing/2014/main" id="{7F250127-4F24-4B8A-A9A9-BB0CFD39642C}"/>
            </a:ext>
          </a:extLst>
        </xdr:cNvPr>
        <xdr:cNvSpPr>
          <a:spLocks noChangeShapeType="1"/>
        </xdr:cNvSpPr>
      </xdr:nvSpPr>
      <xdr:spPr bwMode="auto">
        <a:xfrm flipV="1">
          <a:off x="4733925" y="18983325"/>
          <a:ext cx="76200" cy="762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196</xdr:row>
      <xdr:rowOff>0</xdr:rowOff>
    </xdr:from>
    <xdr:to>
      <xdr:col>5</xdr:col>
      <xdr:colOff>0</xdr:colOff>
      <xdr:row>199</xdr:row>
      <xdr:rowOff>0</xdr:rowOff>
    </xdr:to>
    <xdr:sp macro="" textlink="">
      <xdr:nvSpPr>
        <xdr:cNvPr id="12" name="Freeform 22">
          <a:extLst>
            <a:ext uri="{FF2B5EF4-FFF2-40B4-BE49-F238E27FC236}">
              <a16:creationId xmlns:a16="http://schemas.microsoft.com/office/drawing/2014/main" id="{4E8B01AE-DB50-4371-888F-0F9E7B59AD63}"/>
            </a:ext>
          </a:extLst>
        </xdr:cNvPr>
        <xdr:cNvSpPr>
          <a:spLocks/>
        </xdr:cNvSpPr>
      </xdr:nvSpPr>
      <xdr:spPr bwMode="auto">
        <a:xfrm>
          <a:off x="1019175" y="30184725"/>
          <a:ext cx="1152525" cy="485775"/>
        </a:xfrm>
        <a:custGeom>
          <a:avLst/>
          <a:gdLst>
            <a:gd name="T0" fmla="*/ 0 w 60"/>
            <a:gd name="T1" fmla="*/ 485775 h 53"/>
            <a:gd name="T2" fmla="*/ 729933 w 60"/>
            <a:gd name="T3" fmla="*/ 357457 h 53"/>
            <a:gd name="T4" fmla="*/ 1152525 w 60"/>
            <a:gd name="T5" fmla="*/ 0 h 53"/>
            <a:gd name="T6" fmla="*/ 0 60000 65536"/>
            <a:gd name="T7" fmla="*/ 0 60000 65536"/>
            <a:gd name="T8" fmla="*/ 0 60000 65536"/>
          </a:gdLst>
          <a:ahLst/>
          <a:cxnLst>
            <a:cxn ang="T6">
              <a:pos x="T0" y="T1"/>
            </a:cxn>
            <a:cxn ang="T7">
              <a:pos x="T2" y="T3"/>
            </a:cxn>
            <a:cxn ang="T8">
              <a:pos x="T4" y="T5"/>
            </a:cxn>
          </a:cxnLst>
          <a:rect l="0" t="0" r="r" b="b"/>
          <a:pathLst>
            <a:path w="60" h="53">
              <a:moveTo>
                <a:pt x="0" y="53"/>
              </a:moveTo>
              <a:cubicBezTo>
                <a:pt x="14" y="50"/>
                <a:pt x="28" y="48"/>
                <a:pt x="38" y="39"/>
              </a:cubicBezTo>
              <a:cubicBezTo>
                <a:pt x="48" y="30"/>
                <a:pt x="54" y="15"/>
                <a:pt x="60"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9525</xdr:colOff>
      <xdr:row>200</xdr:row>
      <xdr:rowOff>28575</xdr:rowOff>
    </xdr:from>
    <xdr:to>
      <xdr:col>4</xdr:col>
      <xdr:colOff>628650</xdr:colOff>
      <xdr:row>202</xdr:row>
      <xdr:rowOff>152400</xdr:rowOff>
    </xdr:to>
    <xdr:sp macro="" textlink="">
      <xdr:nvSpPr>
        <xdr:cNvPr id="13" name="Freeform 23">
          <a:extLst>
            <a:ext uri="{FF2B5EF4-FFF2-40B4-BE49-F238E27FC236}">
              <a16:creationId xmlns:a16="http://schemas.microsoft.com/office/drawing/2014/main" id="{BD7289AC-D983-4313-AF2C-8AEEC5680D81}"/>
            </a:ext>
          </a:extLst>
        </xdr:cNvPr>
        <xdr:cNvSpPr>
          <a:spLocks/>
        </xdr:cNvSpPr>
      </xdr:nvSpPr>
      <xdr:spPr bwMode="auto">
        <a:xfrm flipV="1">
          <a:off x="1019175" y="30880050"/>
          <a:ext cx="1152525" cy="447675"/>
        </a:xfrm>
        <a:custGeom>
          <a:avLst/>
          <a:gdLst>
            <a:gd name="T0" fmla="*/ 0 w 60"/>
            <a:gd name="T1" fmla="*/ 447675 h 53"/>
            <a:gd name="T2" fmla="*/ 729933 w 60"/>
            <a:gd name="T3" fmla="*/ 329421 h 53"/>
            <a:gd name="T4" fmla="*/ 1152525 w 60"/>
            <a:gd name="T5" fmla="*/ 0 h 53"/>
            <a:gd name="T6" fmla="*/ 0 60000 65536"/>
            <a:gd name="T7" fmla="*/ 0 60000 65536"/>
            <a:gd name="T8" fmla="*/ 0 60000 65536"/>
          </a:gdLst>
          <a:ahLst/>
          <a:cxnLst>
            <a:cxn ang="T6">
              <a:pos x="T0" y="T1"/>
            </a:cxn>
            <a:cxn ang="T7">
              <a:pos x="T2" y="T3"/>
            </a:cxn>
            <a:cxn ang="T8">
              <a:pos x="T4" y="T5"/>
            </a:cxn>
          </a:cxnLst>
          <a:rect l="0" t="0" r="r" b="b"/>
          <a:pathLst>
            <a:path w="60" h="53">
              <a:moveTo>
                <a:pt x="0" y="53"/>
              </a:moveTo>
              <a:cubicBezTo>
                <a:pt x="14" y="50"/>
                <a:pt x="28" y="48"/>
                <a:pt x="38" y="39"/>
              </a:cubicBezTo>
              <a:cubicBezTo>
                <a:pt x="48" y="30"/>
                <a:pt x="54" y="15"/>
                <a:pt x="60" y="0"/>
              </a:cubicBezTo>
            </a:path>
          </a:pathLst>
        </a:custGeom>
        <a:noFill/>
        <a:ln w="19050"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228600</xdr:colOff>
      <xdr:row>126</xdr:row>
      <xdr:rowOff>0</xdr:rowOff>
    </xdr:from>
    <xdr:to>
      <xdr:col>10</xdr:col>
      <xdr:colOff>9525</xdr:colOff>
      <xdr:row>126</xdr:row>
      <xdr:rowOff>0</xdr:rowOff>
    </xdr:to>
    <xdr:sp macro="" textlink="">
      <xdr:nvSpPr>
        <xdr:cNvPr id="14" name="Line 25">
          <a:extLst>
            <a:ext uri="{FF2B5EF4-FFF2-40B4-BE49-F238E27FC236}">
              <a16:creationId xmlns:a16="http://schemas.microsoft.com/office/drawing/2014/main" id="{6D59FEDC-591E-4C1C-9270-315889932649}"/>
            </a:ext>
          </a:extLst>
        </xdr:cNvPr>
        <xdr:cNvSpPr>
          <a:spLocks noChangeShapeType="1"/>
        </xdr:cNvSpPr>
      </xdr:nvSpPr>
      <xdr:spPr bwMode="auto">
        <a:xfrm flipV="1">
          <a:off x="4724400" y="19621500"/>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sm" len="sm"/>
          <a:tailEnd type="triangle" w="sm" len="sm"/>
        </a:ln>
        <a:extLst>
          <a:ext uri="{909E8E84-426E-40DD-AFC4-6F175D3DCCD1}">
            <a14:hiddenFill xmlns:a14="http://schemas.microsoft.com/office/drawing/2010/main">
              <a:noFill/>
            </a14:hiddenFill>
          </a:ext>
        </a:extLst>
      </xdr:spPr>
    </xdr:sp>
    <xdr:clientData/>
  </xdr:twoCellAnchor>
  <xdr:twoCellAnchor>
    <xdr:from>
      <xdr:col>8</xdr:col>
      <xdr:colOff>9525</xdr:colOff>
      <xdr:row>110</xdr:row>
      <xdr:rowOff>161925</xdr:rowOff>
    </xdr:from>
    <xdr:to>
      <xdr:col>8</xdr:col>
      <xdr:colOff>9525</xdr:colOff>
      <xdr:row>112</xdr:row>
      <xdr:rowOff>0</xdr:rowOff>
    </xdr:to>
    <xdr:sp macro="" textlink="">
      <xdr:nvSpPr>
        <xdr:cNvPr id="15" name="Line 26">
          <a:extLst>
            <a:ext uri="{FF2B5EF4-FFF2-40B4-BE49-F238E27FC236}">
              <a16:creationId xmlns:a16="http://schemas.microsoft.com/office/drawing/2014/main" id="{D4AB052F-1162-4D44-A954-F862F67A1A48}"/>
            </a:ext>
          </a:extLst>
        </xdr:cNvPr>
        <xdr:cNvSpPr>
          <a:spLocks noChangeShapeType="1"/>
        </xdr:cNvSpPr>
      </xdr:nvSpPr>
      <xdr:spPr bwMode="auto">
        <a:xfrm flipH="1">
          <a:off x="3924300" y="17230725"/>
          <a:ext cx="0" cy="180975"/>
        </a:xfrm>
        <a:prstGeom prst="line">
          <a:avLst/>
        </a:prstGeom>
        <a:noFill/>
        <a:ln w="6350">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466725</xdr:colOff>
      <xdr:row>87</xdr:row>
      <xdr:rowOff>0</xdr:rowOff>
    </xdr:from>
    <xdr:to>
      <xdr:col>1</xdr:col>
      <xdr:colOff>466725</xdr:colOff>
      <xdr:row>90</xdr:row>
      <xdr:rowOff>9525</xdr:rowOff>
    </xdr:to>
    <xdr:sp macro="" textlink="">
      <xdr:nvSpPr>
        <xdr:cNvPr id="16" name="Line 43">
          <a:extLst>
            <a:ext uri="{FF2B5EF4-FFF2-40B4-BE49-F238E27FC236}">
              <a16:creationId xmlns:a16="http://schemas.microsoft.com/office/drawing/2014/main" id="{3EBBED40-4382-4CBD-8282-6A9A33FB3617}"/>
            </a:ext>
          </a:extLst>
        </xdr:cNvPr>
        <xdr:cNvSpPr>
          <a:spLocks noChangeShapeType="1"/>
        </xdr:cNvSpPr>
      </xdr:nvSpPr>
      <xdr:spPr bwMode="auto">
        <a:xfrm>
          <a:off x="428625" y="13411200"/>
          <a:ext cx="0"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9525</xdr:colOff>
      <xdr:row>112</xdr:row>
      <xdr:rowOff>0</xdr:rowOff>
    </xdr:from>
    <xdr:to>
      <xdr:col>11</xdr:col>
      <xdr:colOff>533400</xdr:colOff>
      <xdr:row>112</xdr:row>
      <xdr:rowOff>0</xdr:rowOff>
    </xdr:to>
    <xdr:sp macro="" textlink="">
      <xdr:nvSpPr>
        <xdr:cNvPr id="17" name="Line 47">
          <a:extLst>
            <a:ext uri="{FF2B5EF4-FFF2-40B4-BE49-F238E27FC236}">
              <a16:creationId xmlns:a16="http://schemas.microsoft.com/office/drawing/2014/main" id="{193CF78E-6046-4896-9E7D-CCE55586743D}"/>
            </a:ext>
          </a:extLst>
        </xdr:cNvPr>
        <xdr:cNvSpPr>
          <a:spLocks noChangeShapeType="1"/>
        </xdr:cNvSpPr>
      </xdr:nvSpPr>
      <xdr:spPr bwMode="auto">
        <a:xfrm>
          <a:off x="2762250" y="17411700"/>
          <a:ext cx="3429000" cy="0"/>
        </a:xfrm>
        <a:prstGeom prst="line">
          <a:avLst/>
        </a:prstGeom>
        <a:noFill/>
        <a:ln w="19050">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438150</xdr:colOff>
      <xdr:row>111</xdr:row>
      <xdr:rowOff>161925</xdr:rowOff>
    </xdr:from>
    <xdr:to>
      <xdr:col>6</xdr:col>
      <xdr:colOff>438150</xdr:colOff>
      <xdr:row>113</xdr:row>
      <xdr:rowOff>9525</xdr:rowOff>
    </xdr:to>
    <xdr:sp macro="" textlink="">
      <xdr:nvSpPr>
        <xdr:cNvPr id="18" name="Line 48">
          <a:extLst>
            <a:ext uri="{FF2B5EF4-FFF2-40B4-BE49-F238E27FC236}">
              <a16:creationId xmlns:a16="http://schemas.microsoft.com/office/drawing/2014/main" id="{F58DAA86-0377-4659-A990-AA6354BF7CEB}"/>
            </a:ext>
          </a:extLst>
        </xdr:cNvPr>
        <xdr:cNvSpPr>
          <a:spLocks noChangeShapeType="1"/>
        </xdr:cNvSpPr>
      </xdr:nvSpPr>
      <xdr:spPr bwMode="auto">
        <a:xfrm flipH="1">
          <a:off x="3190875" y="17402175"/>
          <a:ext cx="0" cy="180975"/>
        </a:xfrm>
        <a:prstGeom prst="line">
          <a:avLst/>
        </a:prstGeom>
        <a:noFill/>
        <a:ln w="6350">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171450</xdr:colOff>
      <xdr:row>112</xdr:row>
      <xdr:rowOff>0</xdr:rowOff>
    </xdr:from>
    <xdr:to>
      <xdr:col>8</xdr:col>
      <xdr:colOff>0</xdr:colOff>
      <xdr:row>113</xdr:row>
      <xdr:rowOff>0</xdr:rowOff>
    </xdr:to>
    <xdr:sp macro="" textlink="">
      <xdr:nvSpPr>
        <xdr:cNvPr id="19" name="AutoShape 49" descr="Diagonalrand från vänster smal">
          <a:extLst>
            <a:ext uri="{FF2B5EF4-FFF2-40B4-BE49-F238E27FC236}">
              <a16:creationId xmlns:a16="http://schemas.microsoft.com/office/drawing/2014/main" id="{982A6F34-C2F5-4CCD-9C36-630F255DBA71}"/>
            </a:ext>
          </a:extLst>
        </xdr:cNvPr>
        <xdr:cNvSpPr>
          <a:spLocks noChangeArrowheads="1"/>
        </xdr:cNvSpPr>
      </xdr:nvSpPr>
      <xdr:spPr bwMode="auto">
        <a:xfrm rot="10800000">
          <a:off x="3505200" y="17411700"/>
          <a:ext cx="409575" cy="161925"/>
        </a:xfrm>
        <a:prstGeom prst="rtTriangle">
          <a:avLst/>
        </a:prstGeom>
        <a:blipFill dpi="0" rotWithShape="0">
          <a:blip xmlns:r="http://schemas.openxmlformats.org/officeDocument/2006/relationships" r:embed="rId4"/>
          <a:srcRect/>
          <a:tile tx="0" ty="0" sx="100000" sy="100000" flip="none" algn="tl"/>
        </a:blip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438150</xdr:colOff>
      <xdr:row>112</xdr:row>
      <xdr:rowOff>66675</xdr:rowOff>
    </xdr:from>
    <xdr:to>
      <xdr:col>8</xdr:col>
      <xdr:colOff>28575</xdr:colOff>
      <xdr:row>114</xdr:row>
      <xdr:rowOff>0</xdr:rowOff>
    </xdr:to>
    <xdr:sp macro="" textlink="">
      <xdr:nvSpPr>
        <xdr:cNvPr id="20" name="Line 50">
          <a:extLst>
            <a:ext uri="{FF2B5EF4-FFF2-40B4-BE49-F238E27FC236}">
              <a16:creationId xmlns:a16="http://schemas.microsoft.com/office/drawing/2014/main" id="{91060980-A674-4CB6-9DEB-6EDFE2D7D73B}"/>
            </a:ext>
          </a:extLst>
        </xdr:cNvPr>
        <xdr:cNvSpPr>
          <a:spLocks noChangeShapeType="1"/>
        </xdr:cNvSpPr>
      </xdr:nvSpPr>
      <xdr:spPr bwMode="auto">
        <a:xfrm flipV="1">
          <a:off x="3190875" y="17478375"/>
          <a:ext cx="752475"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9525</xdr:colOff>
      <xdr:row>88</xdr:row>
      <xdr:rowOff>9525</xdr:rowOff>
    </xdr:from>
    <xdr:to>
      <xdr:col>7</xdr:col>
      <xdr:colOff>533400</xdr:colOff>
      <xdr:row>90</xdr:row>
      <xdr:rowOff>0</xdr:rowOff>
    </xdr:to>
    <xdr:sp macro="" textlink="">
      <xdr:nvSpPr>
        <xdr:cNvPr id="21" name="AutoShape 53" descr="Diagonalrand från vänster medium">
          <a:extLst>
            <a:ext uri="{FF2B5EF4-FFF2-40B4-BE49-F238E27FC236}">
              <a16:creationId xmlns:a16="http://schemas.microsoft.com/office/drawing/2014/main" id="{48061243-2159-4A1B-A39F-C88AD364EB6D}"/>
            </a:ext>
          </a:extLst>
        </xdr:cNvPr>
        <xdr:cNvSpPr>
          <a:spLocks noChangeArrowheads="1"/>
        </xdr:cNvSpPr>
      </xdr:nvSpPr>
      <xdr:spPr bwMode="auto">
        <a:xfrm>
          <a:off x="2181225" y="13592175"/>
          <a:ext cx="1685925" cy="238125"/>
        </a:xfrm>
        <a:prstGeom prst="parallelogram">
          <a:avLst>
            <a:gd name="adj" fmla="val 473377"/>
          </a:avLst>
        </a:prstGeom>
        <a:blipFill dpi="0" rotWithShape="0">
          <a:blip xmlns:r="http://schemas.openxmlformats.org/officeDocument/2006/relationships" r:embed="rId5"/>
          <a:srcRect/>
          <a:tile tx="0" ty="0" sx="100000" sy="100000" flip="none" algn="tl"/>
        </a:blip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190500</xdr:colOff>
      <xdr:row>86</xdr:row>
      <xdr:rowOff>19050</xdr:rowOff>
    </xdr:from>
    <xdr:to>
      <xdr:col>5</xdr:col>
      <xdr:colOff>514350</xdr:colOff>
      <xdr:row>89</xdr:row>
      <xdr:rowOff>95250</xdr:rowOff>
    </xdr:to>
    <xdr:sp macro="" textlink="">
      <xdr:nvSpPr>
        <xdr:cNvPr id="22" name="Line 45">
          <a:extLst>
            <a:ext uri="{FF2B5EF4-FFF2-40B4-BE49-F238E27FC236}">
              <a16:creationId xmlns:a16="http://schemas.microsoft.com/office/drawing/2014/main" id="{C1B719D4-0C35-4DBA-8178-386B9D7EE32F}"/>
            </a:ext>
          </a:extLst>
        </xdr:cNvPr>
        <xdr:cNvSpPr>
          <a:spLocks noChangeShapeType="1"/>
        </xdr:cNvSpPr>
      </xdr:nvSpPr>
      <xdr:spPr bwMode="auto">
        <a:xfrm>
          <a:off x="2362200" y="13258800"/>
          <a:ext cx="323850" cy="50482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9525</xdr:colOff>
      <xdr:row>87</xdr:row>
      <xdr:rowOff>0</xdr:rowOff>
    </xdr:from>
    <xdr:to>
      <xdr:col>5</xdr:col>
      <xdr:colOff>0</xdr:colOff>
      <xdr:row>90</xdr:row>
      <xdr:rowOff>0</xdr:rowOff>
    </xdr:to>
    <xdr:sp macro="" textlink="">
      <xdr:nvSpPr>
        <xdr:cNvPr id="23" name="AutoShape 57" descr="Diagonalrand från höger smal">
          <a:extLst>
            <a:ext uri="{FF2B5EF4-FFF2-40B4-BE49-F238E27FC236}">
              <a16:creationId xmlns:a16="http://schemas.microsoft.com/office/drawing/2014/main" id="{2577633E-7B4C-418F-AB21-1231A64951FB}"/>
            </a:ext>
          </a:extLst>
        </xdr:cNvPr>
        <xdr:cNvSpPr>
          <a:spLocks noChangeArrowheads="1"/>
        </xdr:cNvSpPr>
      </xdr:nvSpPr>
      <xdr:spPr bwMode="auto">
        <a:xfrm rot="10800000" flipV="1">
          <a:off x="438150" y="13411200"/>
          <a:ext cx="1733550" cy="419100"/>
        </a:xfrm>
        <a:prstGeom prst="parallelogram">
          <a:avLst>
            <a:gd name="adj" fmla="val 283628"/>
          </a:avLst>
        </a:prstGeom>
        <a:blipFill dpi="0" rotWithShape="0">
          <a:blip xmlns:r="http://schemas.openxmlformats.org/officeDocument/2006/relationships" r:embed="rId6"/>
          <a:srcRect/>
          <a:tile tx="0" ty="0" sx="100000" sy="100000" flip="none" algn="tl"/>
        </a:blip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86</xdr:row>
      <xdr:rowOff>28575</xdr:rowOff>
    </xdr:from>
    <xdr:to>
      <xdr:col>3</xdr:col>
      <xdr:colOff>247650</xdr:colOff>
      <xdr:row>87</xdr:row>
      <xdr:rowOff>152400</xdr:rowOff>
    </xdr:to>
    <xdr:sp macro="" textlink="">
      <xdr:nvSpPr>
        <xdr:cNvPr id="24" name="Line 44">
          <a:extLst>
            <a:ext uri="{FF2B5EF4-FFF2-40B4-BE49-F238E27FC236}">
              <a16:creationId xmlns:a16="http://schemas.microsoft.com/office/drawing/2014/main" id="{56428517-2319-4C6A-92E0-6F1024C1CAD1}"/>
            </a:ext>
          </a:extLst>
        </xdr:cNvPr>
        <xdr:cNvSpPr>
          <a:spLocks noChangeShapeType="1"/>
        </xdr:cNvSpPr>
      </xdr:nvSpPr>
      <xdr:spPr bwMode="auto">
        <a:xfrm>
          <a:off x="1238250" y="13268325"/>
          <a:ext cx="19050" cy="29527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123825</xdr:colOff>
      <xdr:row>89</xdr:row>
      <xdr:rowOff>95250</xdr:rowOff>
    </xdr:from>
    <xdr:to>
      <xdr:col>8</xdr:col>
      <xdr:colOff>123825</xdr:colOff>
      <xdr:row>90</xdr:row>
      <xdr:rowOff>142875</xdr:rowOff>
    </xdr:to>
    <xdr:sp macro="" textlink="">
      <xdr:nvSpPr>
        <xdr:cNvPr id="25" name="Line 51">
          <a:extLst>
            <a:ext uri="{FF2B5EF4-FFF2-40B4-BE49-F238E27FC236}">
              <a16:creationId xmlns:a16="http://schemas.microsoft.com/office/drawing/2014/main" id="{32CC17B1-1A0C-4569-B5E3-478878B0415D}"/>
            </a:ext>
          </a:extLst>
        </xdr:cNvPr>
        <xdr:cNvSpPr>
          <a:spLocks noChangeShapeType="1"/>
        </xdr:cNvSpPr>
      </xdr:nvSpPr>
      <xdr:spPr bwMode="auto">
        <a:xfrm flipH="1" flipV="1">
          <a:off x="4038600" y="13763625"/>
          <a:ext cx="0" cy="209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9525</xdr:colOff>
      <xdr:row>195</xdr:row>
      <xdr:rowOff>0</xdr:rowOff>
    </xdr:from>
    <xdr:to>
      <xdr:col>5</xdr:col>
      <xdr:colOff>304800</xdr:colOff>
      <xdr:row>204</xdr:row>
      <xdr:rowOff>0</xdr:rowOff>
    </xdr:to>
    <xdr:sp macro="" textlink="">
      <xdr:nvSpPr>
        <xdr:cNvPr id="26" name="Rectangle 60">
          <a:extLst>
            <a:ext uri="{FF2B5EF4-FFF2-40B4-BE49-F238E27FC236}">
              <a16:creationId xmlns:a16="http://schemas.microsoft.com/office/drawing/2014/main" id="{046646BF-8D7C-488D-A2E6-0C7C8A718C7B}"/>
            </a:ext>
          </a:extLst>
        </xdr:cNvPr>
        <xdr:cNvSpPr>
          <a:spLocks noChangeArrowheads="1"/>
        </xdr:cNvSpPr>
      </xdr:nvSpPr>
      <xdr:spPr bwMode="auto">
        <a:xfrm>
          <a:off x="2181225" y="29984700"/>
          <a:ext cx="295275" cy="1514475"/>
        </a:xfrm>
        <a:prstGeom prst="rect">
          <a:avLst/>
        </a:prstGeom>
        <a:solidFill>
          <a:srgbClr xmlns:mc="http://schemas.openxmlformats.org/markup-compatibility/2006" xmlns:a14="http://schemas.microsoft.com/office/drawing/2010/main" val="C0C0C0" mc:Ignorable="a14" a14:legacySpreadsheetColorIndex="22"/>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vert" wrap="square" lIns="0" tIns="22860" rIns="36576" bIns="22860" anchor="t" upright="1"/>
        <a:lstStyle/>
        <a:p>
          <a:pPr algn="ctr" rtl="0">
            <a:defRPr sz="1000"/>
          </a:pPr>
          <a:r>
            <a:rPr lang="sv-SE" sz="1200" b="0" i="0" u="none" strike="noStrike" baseline="0">
              <a:solidFill>
                <a:srgbClr val="000000"/>
              </a:solidFill>
              <a:latin typeface="Arial"/>
              <a:cs typeface="Arial"/>
            </a:rPr>
            <a:t>Huvudväg</a:t>
          </a:r>
        </a:p>
        <a:p>
          <a:pPr algn="ctr" rtl="0">
            <a:lnSpc>
              <a:spcPts val="1300"/>
            </a:lnSpc>
            <a:defRPr sz="1000"/>
          </a:pPr>
          <a:endParaRPr lang="sv-SE" sz="1200" b="0" i="0" u="none" strike="noStrike" baseline="0">
            <a:solidFill>
              <a:srgbClr val="000000"/>
            </a:solidFill>
            <a:latin typeface="Arial"/>
            <a:cs typeface="Arial"/>
          </a:endParaRPr>
        </a:p>
      </xdr:txBody>
    </xdr:sp>
    <xdr:clientData/>
  </xdr:twoCellAnchor>
  <xdr:twoCellAnchor editAs="oneCell">
    <xdr:from>
      <xdr:col>4</xdr:col>
      <xdr:colOff>9525</xdr:colOff>
      <xdr:row>1</xdr:row>
      <xdr:rowOff>28575</xdr:rowOff>
    </xdr:from>
    <xdr:to>
      <xdr:col>5</xdr:col>
      <xdr:colOff>9525</xdr:colOff>
      <xdr:row>1</xdr:row>
      <xdr:rowOff>276225</xdr:rowOff>
    </xdr:to>
    <xdr:sp macro="[1]!Nedrullbarlistruta14_Ändra" textlink="">
      <xdr:nvSpPr>
        <xdr:cNvPr id="27" name="AutoShape 61">
          <a:hlinkClick xmlns:r="http://schemas.openxmlformats.org/officeDocument/2006/relationships" r:id="rId1"/>
          <a:extLst>
            <a:ext uri="{FF2B5EF4-FFF2-40B4-BE49-F238E27FC236}">
              <a16:creationId xmlns:a16="http://schemas.microsoft.com/office/drawing/2014/main" id="{FD2B9101-C927-4663-ADBD-12EAC58FA7A5}"/>
            </a:ext>
          </a:extLst>
        </xdr:cNvPr>
        <xdr:cNvSpPr>
          <a:spLocks noChangeArrowheads="1"/>
        </xdr:cNvSpPr>
      </xdr:nvSpPr>
      <xdr:spPr bwMode="auto">
        <a:xfrm>
          <a:off x="1600200" y="381000"/>
          <a:ext cx="647700" cy="247650"/>
        </a:xfrm>
        <a:prstGeom prst="actionButtonDocumen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ctr" rtl="0">
            <a:defRPr sz="1000"/>
          </a:pPr>
          <a:r>
            <a:rPr lang="sv-SE" sz="1000" b="1" i="0" u="none" strike="noStrike" baseline="0">
              <a:solidFill>
                <a:srgbClr val="000000"/>
              </a:solidFill>
              <a:latin typeface="Arial"/>
              <a:cs typeface="Arial"/>
            </a:rPr>
            <a:t>Översikt</a:t>
          </a:r>
          <a:endParaRPr lang="sv-SE" sz="1000" b="0" i="0" u="none" strike="noStrike" baseline="0">
            <a:solidFill>
              <a:srgbClr val="000000"/>
            </a:solidFill>
            <a:latin typeface="Arial"/>
            <a:cs typeface="Arial"/>
          </a:endParaRPr>
        </a:p>
        <a:p>
          <a:pPr algn="ctr" rtl="0">
            <a:defRPr sz="1000"/>
          </a:pPr>
          <a:endParaRPr lang="sv-SE" sz="1000" b="0" i="0" u="none" strike="noStrike" baseline="0">
            <a:solidFill>
              <a:srgbClr val="000000"/>
            </a:solidFill>
            <a:latin typeface="Arial"/>
            <a:cs typeface="Arial"/>
          </a:endParaRPr>
        </a:p>
      </xdr:txBody>
    </xdr:sp>
    <xdr:clientData fPrintsWithSheet="0"/>
  </xdr:twoCellAnchor>
  <xdr:twoCellAnchor editAs="oneCell">
    <xdr:from>
      <xdr:col>6</xdr:col>
      <xdr:colOff>200025</xdr:colOff>
      <xdr:row>1</xdr:row>
      <xdr:rowOff>38100</xdr:rowOff>
    </xdr:from>
    <xdr:to>
      <xdr:col>7</xdr:col>
      <xdr:colOff>200025</xdr:colOff>
      <xdr:row>1</xdr:row>
      <xdr:rowOff>285750</xdr:rowOff>
    </xdr:to>
    <xdr:sp macro="[1]!Nedrullbarlistruta14_Ändra" textlink="">
      <xdr:nvSpPr>
        <xdr:cNvPr id="28" name="AutoShape 62">
          <a:hlinkClick xmlns:r="http://schemas.openxmlformats.org/officeDocument/2006/relationships" r:id="rId3"/>
          <a:extLst>
            <a:ext uri="{FF2B5EF4-FFF2-40B4-BE49-F238E27FC236}">
              <a16:creationId xmlns:a16="http://schemas.microsoft.com/office/drawing/2014/main" id="{9C1EF9A1-6AD2-47BC-B99F-944773F1A8AC}"/>
            </a:ext>
          </a:extLst>
        </xdr:cNvPr>
        <xdr:cNvSpPr>
          <a:spLocks noChangeArrowheads="1"/>
        </xdr:cNvSpPr>
      </xdr:nvSpPr>
      <xdr:spPr bwMode="auto">
        <a:xfrm>
          <a:off x="2952750" y="390525"/>
          <a:ext cx="609600" cy="247650"/>
        </a:xfrm>
        <a:prstGeom prst="actionButtonDocument">
          <a:avLst/>
        </a:pr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ctr" rtl="0">
            <a:defRPr sz="1000"/>
          </a:pPr>
          <a:r>
            <a:rPr lang="sv-SE" sz="1000" b="1" i="0" u="none" strike="noStrike" baseline="0">
              <a:solidFill>
                <a:srgbClr val="000000"/>
              </a:solidFill>
              <a:latin typeface="Arial"/>
              <a:cs typeface="Arial"/>
            </a:rPr>
            <a:t>Resultat</a:t>
          </a:r>
        </a:p>
        <a:p>
          <a:pPr algn="ctr" rtl="0">
            <a:defRPr sz="1000"/>
          </a:pPr>
          <a:endParaRPr lang="sv-SE" sz="1000" b="1" i="0" u="none" strike="noStrike" baseline="0">
            <a:solidFill>
              <a:srgbClr val="000000"/>
            </a:solidFill>
            <a:latin typeface="Arial"/>
            <a:cs typeface="Arial"/>
          </a:endParaRPr>
        </a:p>
      </xdr:txBody>
    </xdr:sp>
    <xdr:clientData fPrintsWithSheet="0"/>
  </xdr:twoCellAnchor>
  <xdr:twoCellAnchor>
    <xdr:from>
      <xdr:col>10</xdr:col>
      <xdr:colOff>0</xdr:colOff>
      <xdr:row>124</xdr:row>
      <xdr:rowOff>9525</xdr:rowOff>
    </xdr:from>
    <xdr:to>
      <xdr:col>10</xdr:col>
      <xdr:colOff>0</xdr:colOff>
      <xdr:row>128</xdr:row>
      <xdr:rowOff>66675</xdr:rowOff>
    </xdr:to>
    <xdr:sp macro="" textlink="">
      <xdr:nvSpPr>
        <xdr:cNvPr id="29" name="Line 63">
          <a:extLst>
            <a:ext uri="{FF2B5EF4-FFF2-40B4-BE49-F238E27FC236}">
              <a16:creationId xmlns:a16="http://schemas.microsoft.com/office/drawing/2014/main" id="{2EC62D6E-F4BA-470C-933A-C49C2F16098B}"/>
            </a:ext>
          </a:extLst>
        </xdr:cNvPr>
        <xdr:cNvSpPr>
          <a:spLocks noChangeShapeType="1"/>
        </xdr:cNvSpPr>
      </xdr:nvSpPr>
      <xdr:spPr bwMode="auto">
        <a:xfrm>
          <a:off x="5076825" y="19288125"/>
          <a:ext cx="0" cy="619125"/>
        </a:xfrm>
        <a:prstGeom prst="line">
          <a:avLst/>
        </a:prstGeom>
        <a:noFill/>
        <a:ln w="6350">
          <a:solidFill>
            <a:srgbClr val="000000"/>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clientData/>
  </xdr:twoCellAnchor>
  <xdr:twoCellAnchor>
    <xdr:from>
      <xdr:col>8</xdr:col>
      <xdr:colOff>0</xdr:colOff>
      <xdr:row>122</xdr:row>
      <xdr:rowOff>28575</xdr:rowOff>
    </xdr:from>
    <xdr:to>
      <xdr:col>8</xdr:col>
      <xdr:colOff>9525</xdr:colOff>
      <xdr:row>128</xdr:row>
      <xdr:rowOff>85725</xdr:rowOff>
    </xdr:to>
    <xdr:sp macro="" textlink="">
      <xdr:nvSpPr>
        <xdr:cNvPr id="30" name="Line 64">
          <a:extLst>
            <a:ext uri="{FF2B5EF4-FFF2-40B4-BE49-F238E27FC236}">
              <a16:creationId xmlns:a16="http://schemas.microsoft.com/office/drawing/2014/main" id="{99111107-E286-4137-BACE-F406CB5DB14E}"/>
            </a:ext>
          </a:extLst>
        </xdr:cNvPr>
        <xdr:cNvSpPr>
          <a:spLocks noChangeShapeType="1"/>
        </xdr:cNvSpPr>
      </xdr:nvSpPr>
      <xdr:spPr bwMode="auto">
        <a:xfrm>
          <a:off x="3914775" y="18954750"/>
          <a:ext cx="9525" cy="971550"/>
        </a:xfrm>
        <a:prstGeom prst="line">
          <a:avLst/>
        </a:prstGeom>
        <a:noFill/>
        <a:ln w="6350">
          <a:solidFill>
            <a:srgbClr val="000000"/>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clientData/>
  </xdr:twoCellAnchor>
  <xdr:twoCellAnchor>
    <xdr:from>
      <xdr:col>9</xdr:col>
      <xdr:colOff>238125</xdr:colOff>
      <xdr:row>124</xdr:row>
      <xdr:rowOff>114300</xdr:rowOff>
    </xdr:from>
    <xdr:to>
      <xdr:col>9</xdr:col>
      <xdr:colOff>238125</xdr:colOff>
      <xdr:row>126</xdr:row>
      <xdr:rowOff>0</xdr:rowOff>
    </xdr:to>
    <xdr:sp macro="" textlink="">
      <xdr:nvSpPr>
        <xdr:cNvPr id="31" name="Line 65">
          <a:extLst>
            <a:ext uri="{FF2B5EF4-FFF2-40B4-BE49-F238E27FC236}">
              <a16:creationId xmlns:a16="http://schemas.microsoft.com/office/drawing/2014/main" id="{BE318BEA-F08E-4DC6-A317-E33D5FA2E078}"/>
            </a:ext>
          </a:extLst>
        </xdr:cNvPr>
        <xdr:cNvSpPr>
          <a:spLocks noChangeShapeType="1"/>
        </xdr:cNvSpPr>
      </xdr:nvSpPr>
      <xdr:spPr bwMode="auto">
        <a:xfrm>
          <a:off x="4733925" y="19392900"/>
          <a:ext cx="0" cy="228600"/>
        </a:xfrm>
        <a:prstGeom prst="line">
          <a:avLst/>
        </a:prstGeom>
        <a:noFill/>
        <a:ln w="6350">
          <a:solidFill>
            <a:srgbClr val="000000"/>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clientData/>
  </xdr:twoCellAnchor>
  <xdr:twoCellAnchor editAs="oneCell">
    <xdr:from>
      <xdr:col>5</xdr:col>
      <xdr:colOff>104775</xdr:colOff>
      <xdr:row>1</xdr:row>
      <xdr:rowOff>28575</xdr:rowOff>
    </xdr:from>
    <xdr:to>
      <xdr:col>6</xdr:col>
      <xdr:colOff>304800</xdr:colOff>
      <xdr:row>1</xdr:row>
      <xdr:rowOff>276225</xdr:rowOff>
    </xdr:to>
    <xdr:sp macro="[1]!Nedrullbarlistruta14_Ändra" textlink="">
      <xdr:nvSpPr>
        <xdr:cNvPr id="32" name="AutoShape 66">
          <a:hlinkClick xmlns:r="http://schemas.openxmlformats.org/officeDocument/2006/relationships" r:id="rId7"/>
          <a:extLst>
            <a:ext uri="{FF2B5EF4-FFF2-40B4-BE49-F238E27FC236}">
              <a16:creationId xmlns:a16="http://schemas.microsoft.com/office/drawing/2014/main" id="{93056289-96FF-4874-98AF-3DDEC8E65C29}"/>
            </a:ext>
          </a:extLst>
        </xdr:cNvPr>
        <xdr:cNvSpPr>
          <a:spLocks noChangeArrowheads="1"/>
        </xdr:cNvSpPr>
      </xdr:nvSpPr>
      <xdr:spPr bwMode="auto">
        <a:xfrm>
          <a:off x="2276475" y="381000"/>
          <a:ext cx="647700" cy="247650"/>
        </a:xfrm>
        <a:prstGeom prst="actionButtonDocument">
          <a:avLst/>
        </a:prstGeom>
        <a:solidFill>
          <a:srgbClr xmlns:mc="http://schemas.openxmlformats.org/markup-compatibility/2006" xmlns:a14="http://schemas.microsoft.com/office/drawing/2010/main" val="FFFFCC"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ctr" rtl="0">
            <a:lnSpc>
              <a:spcPts val="1100"/>
            </a:lnSpc>
            <a:defRPr sz="1000"/>
          </a:pPr>
          <a:r>
            <a:rPr lang="sv-SE" sz="1000" b="1" i="0" u="none" strike="noStrike" baseline="0">
              <a:solidFill>
                <a:srgbClr val="000000"/>
              </a:solidFill>
              <a:latin typeface="Arial"/>
              <a:cs typeface="Arial"/>
            </a:rPr>
            <a:t>á-priser</a:t>
          </a:r>
        </a:p>
        <a:p>
          <a:pPr algn="ctr" rtl="0">
            <a:lnSpc>
              <a:spcPts val="1100"/>
            </a:lnSpc>
            <a:defRPr sz="1000"/>
          </a:pPr>
          <a:r>
            <a:rPr lang="sv-SE" sz="1000" b="1" i="0" u="none" strike="noStrike" baseline="0">
              <a:solidFill>
                <a:srgbClr val="000000"/>
              </a:solidFill>
              <a:latin typeface="Arial"/>
              <a:cs typeface="Arial"/>
            </a:rPr>
            <a:t>list </a:t>
          </a:r>
        </a:p>
        <a:p>
          <a:pPr algn="ctr" rtl="0">
            <a:lnSpc>
              <a:spcPts val="1000"/>
            </a:lnSpc>
            <a:defRPr sz="1000"/>
          </a:pPr>
          <a:endParaRPr lang="sv-SE" sz="1000" b="1" i="0" u="none" strike="noStrike" baseline="0">
            <a:solidFill>
              <a:srgbClr val="000000"/>
            </a:solidFill>
            <a:latin typeface="Arial"/>
            <a:cs typeface="Arial"/>
          </a:endParaRPr>
        </a:p>
      </xdr:txBody>
    </xdr:sp>
    <xdr:clientData fPrintsWithSheet="0"/>
  </xdr:twoCellAnchor>
  <xdr:twoCellAnchor>
    <xdr:from>
      <xdr:col>9</xdr:col>
      <xdr:colOff>161925</xdr:colOff>
      <xdr:row>122</xdr:row>
      <xdr:rowOff>76200</xdr:rowOff>
    </xdr:from>
    <xdr:to>
      <xdr:col>9</xdr:col>
      <xdr:colOff>161925</xdr:colOff>
      <xdr:row>124</xdr:row>
      <xdr:rowOff>76200</xdr:rowOff>
    </xdr:to>
    <xdr:sp macro="" textlink="">
      <xdr:nvSpPr>
        <xdr:cNvPr id="33" name="Line 67">
          <a:extLst>
            <a:ext uri="{FF2B5EF4-FFF2-40B4-BE49-F238E27FC236}">
              <a16:creationId xmlns:a16="http://schemas.microsoft.com/office/drawing/2014/main" id="{46C213AB-2D89-4B0B-9D91-037BBAF51194}"/>
            </a:ext>
          </a:extLst>
        </xdr:cNvPr>
        <xdr:cNvSpPr>
          <a:spLocks noChangeShapeType="1"/>
        </xdr:cNvSpPr>
      </xdr:nvSpPr>
      <xdr:spPr bwMode="auto">
        <a:xfrm flipH="1">
          <a:off x="4657725" y="19002375"/>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171450</xdr:colOff>
      <xdr:row>122</xdr:row>
      <xdr:rowOff>0</xdr:rowOff>
    </xdr:from>
    <xdr:to>
      <xdr:col>9</xdr:col>
      <xdr:colOff>276225</xdr:colOff>
      <xdr:row>122</xdr:row>
      <xdr:rowOff>66675</xdr:rowOff>
    </xdr:to>
    <xdr:sp macro="" textlink="">
      <xdr:nvSpPr>
        <xdr:cNvPr id="34" name="Line 68">
          <a:extLst>
            <a:ext uri="{FF2B5EF4-FFF2-40B4-BE49-F238E27FC236}">
              <a16:creationId xmlns:a16="http://schemas.microsoft.com/office/drawing/2014/main" id="{4D306773-2EF3-4E74-9A50-70A12C3F991A}"/>
            </a:ext>
          </a:extLst>
        </xdr:cNvPr>
        <xdr:cNvSpPr>
          <a:spLocks noChangeShapeType="1"/>
        </xdr:cNvSpPr>
      </xdr:nvSpPr>
      <xdr:spPr bwMode="auto">
        <a:xfrm flipV="1">
          <a:off x="4667250" y="18926175"/>
          <a:ext cx="104775" cy="666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304800</xdr:colOff>
      <xdr:row>122</xdr:row>
      <xdr:rowOff>66675</xdr:rowOff>
    </xdr:from>
    <xdr:to>
      <xdr:col>10</xdr:col>
      <xdr:colOff>571500</xdr:colOff>
      <xdr:row>122</xdr:row>
      <xdr:rowOff>66675</xdr:rowOff>
    </xdr:to>
    <xdr:sp macro="" textlink="">
      <xdr:nvSpPr>
        <xdr:cNvPr id="35" name="Line 69">
          <a:extLst>
            <a:ext uri="{FF2B5EF4-FFF2-40B4-BE49-F238E27FC236}">
              <a16:creationId xmlns:a16="http://schemas.microsoft.com/office/drawing/2014/main" id="{26FD3699-9DF7-4F22-ADD8-991C8179A5E1}"/>
            </a:ext>
          </a:extLst>
        </xdr:cNvPr>
        <xdr:cNvSpPr>
          <a:spLocks noChangeShapeType="1"/>
        </xdr:cNvSpPr>
      </xdr:nvSpPr>
      <xdr:spPr bwMode="auto">
        <a:xfrm>
          <a:off x="4219575" y="18992850"/>
          <a:ext cx="14287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304800</xdr:colOff>
      <xdr:row>122</xdr:row>
      <xdr:rowOff>66675</xdr:rowOff>
    </xdr:from>
    <xdr:to>
      <xdr:col>8</xdr:col>
      <xdr:colOff>304800</xdr:colOff>
      <xdr:row>123</xdr:row>
      <xdr:rowOff>0</xdr:rowOff>
    </xdr:to>
    <xdr:sp macro="" textlink="">
      <xdr:nvSpPr>
        <xdr:cNvPr id="36" name="Line 70">
          <a:extLst>
            <a:ext uri="{FF2B5EF4-FFF2-40B4-BE49-F238E27FC236}">
              <a16:creationId xmlns:a16="http://schemas.microsoft.com/office/drawing/2014/main" id="{6EC27366-4CD7-4D8E-83C7-7CC2D471CCBD}"/>
            </a:ext>
          </a:extLst>
        </xdr:cNvPr>
        <xdr:cNvSpPr>
          <a:spLocks noChangeShapeType="1"/>
        </xdr:cNvSpPr>
      </xdr:nvSpPr>
      <xdr:spPr bwMode="auto">
        <a:xfrm>
          <a:off x="4219575" y="18992850"/>
          <a:ext cx="0" cy="1143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133</xdr:row>
      <xdr:rowOff>9525</xdr:rowOff>
    </xdr:from>
    <xdr:to>
      <xdr:col>10</xdr:col>
      <xdr:colOff>19050</xdr:colOff>
      <xdr:row>136</xdr:row>
      <xdr:rowOff>161925</xdr:rowOff>
    </xdr:to>
    <xdr:sp macro="" textlink="">
      <xdr:nvSpPr>
        <xdr:cNvPr id="37" name="Line 71">
          <a:extLst>
            <a:ext uri="{FF2B5EF4-FFF2-40B4-BE49-F238E27FC236}">
              <a16:creationId xmlns:a16="http://schemas.microsoft.com/office/drawing/2014/main" id="{6617F272-0A15-46A3-84DB-971474F3412D}"/>
            </a:ext>
          </a:extLst>
        </xdr:cNvPr>
        <xdr:cNvSpPr>
          <a:spLocks noChangeShapeType="1"/>
        </xdr:cNvSpPr>
      </xdr:nvSpPr>
      <xdr:spPr bwMode="auto">
        <a:xfrm flipH="1">
          <a:off x="3943350" y="20707350"/>
          <a:ext cx="1152525" cy="552450"/>
        </a:xfrm>
        <a:prstGeom prst="line">
          <a:avLst/>
        </a:prstGeom>
        <a:noFill/>
        <a:ln w="9525">
          <a:solidFill>
            <a:srgbClr val="00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clientData/>
  </xdr:twoCellAnchor>
  <xdr:twoCellAnchor>
    <xdr:from>
      <xdr:col>7</xdr:col>
      <xdr:colOff>228600</xdr:colOff>
      <xdr:row>133</xdr:row>
      <xdr:rowOff>0</xdr:rowOff>
    </xdr:from>
    <xdr:to>
      <xdr:col>7</xdr:col>
      <xdr:colOff>228600</xdr:colOff>
      <xdr:row>134</xdr:row>
      <xdr:rowOff>0</xdr:rowOff>
    </xdr:to>
    <xdr:sp macro="" textlink="">
      <xdr:nvSpPr>
        <xdr:cNvPr id="38" name="Line 74">
          <a:extLst>
            <a:ext uri="{FF2B5EF4-FFF2-40B4-BE49-F238E27FC236}">
              <a16:creationId xmlns:a16="http://schemas.microsoft.com/office/drawing/2014/main" id="{B60DFC3E-3FB5-4883-B530-7EB5ACE67F3B}"/>
            </a:ext>
          </a:extLst>
        </xdr:cNvPr>
        <xdr:cNvSpPr>
          <a:spLocks noChangeShapeType="1"/>
        </xdr:cNvSpPr>
      </xdr:nvSpPr>
      <xdr:spPr bwMode="auto">
        <a:xfrm>
          <a:off x="3562350" y="20697825"/>
          <a:ext cx="0" cy="180975"/>
        </a:xfrm>
        <a:prstGeom prst="line">
          <a:avLst/>
        </a:prstGeom>
        <a:noFill/>
        <a:ln w="9525">
          <a:solidFill>
            <a:srgbClr val="000000"/>
          </a:solidFill>
          <a:round/>
          <a:headEnd type="triangle" w="med" len="med"/>
          <a:tailEnd type="triangle" w="med" len="me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clientData/>
  </xdr:twoCellAnchor>
  <xdr:twoCellAnchor>
    <xdr:from>
      <xdr:col>7</xdr:col>
      <xdr:colOff>571500</xdr:colOff>
      <xdr:row>132</xdr:row>
      <xdr:rowOff>9525</xdr:rowOff>
    </xdr:from>
    <xdr:to>
      <xdr:col>7</xdr:col>
      <xdr:colOff>571500</xdr:colOff>
      <xdr:row>135</xdr:row>
      <xdr:rowOff>133350</xdr:rowOff>
    </xdr:to>
    <xdr:sp macro="" textlink="">
      <xdr:nvSpPr>
        <xdr:cNvPr id="39" name="Line 75">
          <a:extLst>
            <a:ext uri="{FF2B5EF4-FFF2-40B4-BE49-F238E27FC236}">
              <a16:creationId xmlns:a16="http://schemas.microsoft.com/office/drawing/2014/main" id="{E654C229-2FF1-45E0-9F2B-F733062CB175}"/>
            </a:ext>
          </a:extLst>
        </xdr:cNvPr>
        <xdr:cNvSpPr>
          <a:spLocks noChangeShapeType="1"/>
        </xdr:cNvSpPr>
      </xdr:nvSpPr>
      <xdr:spPr bwMode="auto">
        <a:xfrm>
          <a:off x="3905250" y="20535900"/>
          <a:ext cx="0" cy="533400"/>
        </a:xfrm>
        <a:prstGeom prst="line">
          <a:avLst/>
        </a:prstGeom>
        <a:noFill/>
        <a:ln w="6350">
          <a:solidFill>
            <a:srgbClr val="000000"/>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clientData/>
  </xdr:twoCellAnchor>
  <xdr:twoCellAnchor>
    <xdr:from>
      <xdr:col>10</xdr:col>
      <xdr:colOff>0</xdr:colOff>
      <xdr:row>132</xdr:row>
      <xdr:rowOff>9525</xdr:rowOff>
    </xdr:from>
    <xdr:to>
      <xdr:col>10</xdr:col>
      <xdr:colOff>9525</xdr:colOff>
      <xdr:row>132</xdr:row>
      <xdr:rowOff>152400</xdr:rowOff>
    </xdr:to>
    <xdr:sp macro="" textlink="">
      <xdr:nvSpPr>
        <xdr:cNvPr id="40" name="Line 76">
          <a:extLst>
            <a:ext uri="{FF2B5EF4-FFF2-40B4-BE49-F238E27FC236}">
              <a16:creationId xmlns:a16="http://schemas.microsoft.com/office/drawing/2014/main" id="{8D71E85E-2CE8-404B-A274-B13C1A91A4C0}"/>
            </a:ext>
          </a:extLst>
        </xdr:cNvPr>
        <xdr:cNvSpPr>
          <a:spLocks noChangeShapeType="1"/>
        </xdr:cNvSpPr>
      </xdr:nvSpPr>
      <xdr:spPr bwMode="auto">
        <a:xfrm flipH="1">
          <a:off x="5076825" y="20535900"/>
          <a:ext cx="9525" cy="142875"/>
        </a:xfrm>
        <a:prstGeom prst="line">
          <a:avLst/>
        </a:prstGeom>
        <a:noFill/>
        <a:ln w="6350">
          <a:solidFill>
            <a:srgbClr val="000000"/>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clientData/>
  </xdr:twoCellAnchor>
  <xdr:twoCellAnchor>
    <xdr:from>
      <xdr:col>8</xdr:col>
      <xdr:colOff>9525</xdr:colOff>
      <xdr:row>132</xdr:row>
      <xdr:rowOff>9525</xdr:rowOff>
    </xdr:from>
    <xdr:to>
      <xdr:col>10</xdr:col>
      <xdr:colOff>9525</xdr:colOff>
      <xdr:row>132</xdr:row>
      <xdr:rowOff>9525</xdr:rowOff>
    </xdr:to>
    <xdr:sp macro="" textlink="">
      <xdr:nvSpPr>
        <xdr:cNvPr id="41" name="Line 77">
          <a:extLst>
            <a:ext uri="{FF2B5EF4-FFF2-40B4-BE49-F238E27FC236}">
              <a16:creationId xmlns:a16="http://schemas.microsoft.com/office/drawing/2014/main" id="{E2F85C30-C571-44A3-BFDB-2B203F52818A}"/>
            </a:ext>
          </a:extLst>
        </xdr:cNvPr>
        <xdr:cNvSpPr>
          <a:spLocks noChangeShapeType="1"/>
        </xdr:cNvSpPr>
      </xdr:nvSpPr>
      <xdr:spPr bwMode="auto">
        <a:xfrm>
          <a:off x="3924300" y="20535900"/>
          <a:ext cx="1162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sm" len="sm"/>
          <a:tailEnd type="triangle" w="sm" len="sm"/>
        </a:ln>
        <a:extLst>
          <a:ext uri="{909E8E84-426E-40DD-AFC4-6F175D3DCCD1}">
            <a14:hiddenFill xmlns:a14="http://schemas.microsoft.com/office/drawing/2010/main">
              <a:noFill/>
            </a14:hiddenFill>
          </a:ext>
        </a:extLst>
      </xdr:spPr>
    </xdr:sp>
    <xdr:clientData/>
  </xdr:twoCellAnchor>
  <xdr:twoCellAnchor>
    <xdr:from>
      <xdr:col>8</xdr:col>
      <xdr:colOff>28575</xdr:colOff>
      <xdr:row>156</xdr:row>
      <xdr:rowOff>19050</xdr:rowOff>
    </xdr:from>
    <xdr:to>
      <xdr:col>11</xdr:col>
      <xdr:colOff>19050</xdr:colOff>
      <xdr:row>156</xdr:row>
      <xdr:rowOff>19050</xdr:rowOff>
    </xdr:to>
    <xdr:sp macro="" textlink="">
      <xdr:nvSpPr>
        <xdr:cNvPr id="42" name="Line 116">
          <a:extLst>
            <a:ext uri="{FF2B5EF4-FFF2-40B4-BE49-F238E27FC236}">
              <a16:creationId xmlns:a16="http://schemas.microsoft.com/office/drawing/2014/main" id="{DBD1CB05-897E-4661-9DF0-3B692CD89A0F}"/>
            </a:ext>
          </a:extLst>
        </xdr:cNvPr>
        <xdr:cNvSpPr>
          <a:spLocks noChangeShapeType="1"/>
        </xdr:cNvSpPr>
      </xdr:nvSpPr>
      <xdr:spPr bwMode="auto">
        <a:xfrm>
          <a:off x="3943350" y="24126825"/>
          <a:ext cx="1733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sm"/>
          <a:tailEnd type="triangle" w="med" len="sm"/>
        </a:ln>
        <a:extLst>
          <a:ext uri="{909E8E84-426E-40DD-AFC4-6F175D3DCCD1}">
            <a14:hiddenFill xmlns:a14="http://schemas.microsoft.com/office/drawing/2010/main">
              <a:noFill/>
            </a14:hiddenFill>
          </a:ext>
        </a:extLst>
      </xdr:spPr>
    </xdr:sp>
    <xdr:clientData/>
  </xdr:twoCellAnchor>
  <xdr:twoCellAnchor>
    <xdr:from>
      <xdr:col>7</xdr:col>
      <xdr:colOff>304800</xdr:colOff>
      <xdr:row>152</xdr:row>
      <xdr:rowOff>9525</xdr:rowOff>
    </xdr:from>
    <xdr:to>
      <xdr:col>11</xdr:col>
      <xdr:colOff>247650</xdr:colOff>
      <xdr:row>152</xdr:row>
      <xdr:rowOff>9525</xdr:rowOff>
    </xdr:to>
    <xdr:sp macro="" textlink="">
      <xdr:nvSpPr>
        <xdr:cNvPr id="43" name="Line 117">
          <a:extLst>
            <a:ext uri="{FF2B5EF4-FFF2-40B4-BE49-F238E27FC236}">
              <a16:creationId xmlns:a16="http://schemas.microsoft.com/office/drawing/2014/main" id="{BD1A4F94-36C9-4B28-A8B0-336090540945}"/>
            </a:ext>
          </a:extLst>
        </xdr:cNvPr>
        <xdr:cNvSpPr>
          <a:spLocks noChangeShapeType="1"/>
        </xdr:cNvSpPr>
      </xdr:nvSpPr>
      <xdr:spPr bwMode="auto">
        <a:xfrm>
          <a:off x="3638550" y="23450550"/>
          <a:ext cx="2266950" cy="0"/>
        </a:xfrm>
        <a:prstGeom prst="line">
          <a:avLst/>
        </a:prstGeom>
        <a:noFill/>
        <a:ln w="38100">
          <a:solidFill>
            <a:srgbClr val="00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clientData/>
  </xdr:twoCellAnchor>
  <xdr:twoCellAnchor>
    <xdr:from>
      <xdr:col>4</xdr:col>
      <xdr:colOff>9525</xdr:colOff>
      <xdr:row>9</xdr:row>
      <xdr:rowOff>9525</xdr:rowOff>
    </xdr:from>
    <xdr:to>
      <xdr:col>6</xdr:col>
      <xdr:colOff>0</xdr:colOff>
      <xdr:row>12</xdr:row>
      <xdr:rowOff>180975</xdr:rowOff>
    </xdr:to>
    <xdr:sp macro="" textlink="">
      <xdr:nvSpPr>
        <xdr:cNvPr id="44" name="AutoShape 133" descr="Diagonalrand från vänster smal">
          <a:extLst>
            <a:ext uri="{FF2B5EF4-FFF2-40B4-BE49-F238E27FC236}">
              <a16:creationId xmlns:a16="http://schemas.microsoft.com/office/drawing/2014/main" id="{2FADD0A4-E083-4047-BDF8-EE8F9866366E}"/>
            </a:ext>
          </a:extLst>
        </xdr:cNvPr>
        <xdr:cNvSpPr>
          <a:spLocks noChangeArrowheads="1"/>
        </xdr:cNvSpPr>
      </xdr:nvSpPr>
      <xdr:spPr bwMode="auto">
        <a:xfrm flipH="1" flipV="1">
          <a:off x="1600200" y="1838325"/>
          <a:ext cx="1152525" cy="714375"/>
        </a:xfrm>
        <a:prstGeom prst="rtTriangle">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9525</xdr:colOff>
      <xdr:row>14</xdr:row>
      <xdr:rowOff>0</xdr:rowOff>
    </xdr:from>
    <xdr:to>
      <xdr:col>6</xdr:col>
      <xdr:colOff>9525</xdr:colOff>
      <xdr:row>14</xdr:row>
      <xdr:rowOff>0</xdr:rowOff>
    </xdr:to>
    <xdr:sp macro="" textlink="">
      <xdr:nvSpPr>
        <xdr:cNvPr id="45" name="Line 134">
          <a:extLst>
            <a:ext uri="{FF2B5EF4-FFF2-40B4-BE49-F238E27FC236}">
              <a16:creationId xmlns:a16="http://schemas.microsoft.com/office/drawing/2014/main" id="{AB8AEC18-3DA4-4521-93DD-AC30E77573EB}"/>
            </a:ext>
          </a:extLst>
        </xdr:cNvPr>
        <xdr:cNvSpPr>
          <a:spLocks noChangeShapeType="1"/>
        </xdr:cNvSpPr>
      </xdr:nvSpPr>
      <xdr:spPr bwMode="auto">
        <a:xfrm>
          <a:off x="1600200" y="2762250"/>
          <a:ext cx="1162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8</xdr:col>
      <xdr:colOff>9525</xdr:colOff>
      <xdr:row>14</xdr:row>
      <xdr:rowOff>0</xdr:rowOff>
    </xdr:from>
    <xdr:to>
      <xdr:col>10</xdr:col>
      <xdr:colOff>9525</xdr:colOff>
      <xdr:row>14</xdr:row>
      <xdr:rowOff>0</xdr:rowOff>
    </xdr:to>
    <xdr:sp macro="" textlink="">
      <xdr:nvSpPr>
        <xdr:cNvPr id="46" name="Line 135">
          <a:extLst>
            <a:ext uri="{FF2B5EF4-FFF2-40B4-BE49-F238E27FC236}">
              <a16:creationId xmlns:a16="http://schemas.microsoft.com/office/drawing/2014/main" id="{7DEF8BCD-FA0F-48F6-B80C-D16121AF565E}"/>
            </a:ext>
          </a:extLst>
        </xdr:cNvPr>
        <xdr:cNvSpPr>
          <a:spLocks noChangeShapeType="1"/>
        </xdr:cNvSpPr>
      </xdr:nvSpPr>
      <xdr:spPr bwMode="auto">
        <a:xfrm flipV="1">
          <a:off x="3924300" y="2762250"/>
          <a:ext cx="1162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6</xdr:col>
      <xdr:colOff>361950</xdr:colOff>
      <xdr:row>14</xdr:row>
      <xdr:rowOff>0</xdr:rowOff>
    </xdr:from>
    <xdr:to>
      <xdr:col>8</xdr:col>
      <xdr:colOff>0</xdr:colOff>
      <xdr:row>14</xdr:row>
      <xdr:rowOff>0</xdr:rowOff>
    </xdr:to>
    <xdr:sp macro="" textlink="">
      <xdr:nvSpPr>
        <xdr:cNvPr id="47" name="Line 136">
          <a:extLst>
            <a:ext uri="{FF2B5EF4-FFF2-40B4-BE49-F238E27FC236}">
              <a16:creationId xmlns:a16="http://schemas.microsoft.com/office/drawing/2014/main" id="{9B5EBA00-3291-4F93-B7BC-A2F3F58BEAFE}"/>
            </a:ext>
          </a:extLst>
        </xdr:cNvPr>
        <xdr:cNvSpPr>
          <a:spLocks noChangeShapeType="1"/>
        </xdr:cNvSpPr>
      </xdr:nvSpPr>
      <xdr:spPr bwMode="auto">
        <a:xfrm>
          <a:off x="3114675" y="2762250"/>
          <a:ext cx="800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5</xdr:col>
      <xdr:colOff>571500</xdr:colOff>
      <xdr:row>14</xdr:row>
      <xdr:rowOff>0</xdr:rowOff>
    </xdr:from>
    <xdr:to>
      <xdr:col>6</xdr:col>
      <xdr:colOff>371475</xdr:colOff>
      <xdr:row>14</xdr:row>
      <xdr:rowOff>0</xdr:rowOff>
    </xdr:to>
    <xdr:sp macro="" textlink="">
      <xdr:nvSpPr>
        <xdr:cNvPr id="48" name="Line 137">
          <a:extLst>
            <a:ext uri="{FF2B5EF4-FFF2-40B4-BE49-F238E27FC236}">
              <a16:creationId xmlns:a16="http://schemas.microsoft.com/office/drawing/2014/main" id="{ED5B899A-8988-4165-8D66-378A003CCFB3}"/>
            </a:ext>
          </a:extLst>
        </xdr:cNvPr>
        <xdr:cNvSpPr>
          <a:spLocks noChangeShapeType="1"/>
        </xdr:cNvSpPr>
      </xdr:nvSpPr>
      <xdr:spPr bwMode="auto">
        <a:xfrm flipV="1">
          <a:off x="2743200" y="2762250"/>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10</xdr:col>
      <xdr:colOff>133350</xdr:colOff>
      <xdr:row>12</xdr:row>
      <xdr:rowOff>0</xdr:rowOff>
    </xdr:from>
    <xdr:to>
      <xdr:col>10</xdr:col>
      <xdr:colOff>133350</xdr:colOff>
      <xdr:row>13</xdr:row>
      <xdr:rowOff>0</xdr:rowOff>
    </xdr:to>
    <xdr:sp macro="" textlink="">
      <xdr:nvSpPr>
        <xdr:cNvPr id="49" name="Line 138">
          <a:extLst>
            <a:ext uri="{FF2B5EF4-FFF2-40B4-BE49-F238E27FC236}">
              <a16:creationId xmlns:a16="http://schemas.microsoft.com/office/drawing/2014/main" id="{1A492109-2B5F-486B-9666-1735E5AF7035}"/>
            </a:ext>
          </a:extLst>
        </xdr:cNvPr>
        <xdr:cNvSpPr>
          <a:spLocks noChangeShapeType="1"/>
        </xdr:cNvSpPr>
      </xdr:nvSpPr>
      <xdr:spPr bwMode="auto">
        <a:xfrm>
          <a:off x="5210175" y="2371725"/>
          <a:ext cx="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11</xdr:col>
      <xdr:colOff>0</xdr:colOff>
      <xdr:row>9</xdr:row>
      <xdr:rowOff>0</xdr:rowOff>
    </xdr:from>
    <xdr:to>
      <xdr:col>11</xdr:col>
      <xdr:colOff>0</xdr:colOff>
      <xdr:row>13</xdr:row>
      <xdr:rowOff>0</xdr:rowOff>
    </xdr:to>
    <xdr:sp macro="" textlink="">
      <xdr:nvSpPr>
        <xdr:cNvPr id="50" name="Line 139">
          <a:extLst>
            <a:ext uri="{FF2B5EF4-FFF2-40B4-BE49-F238E27FC236}">
              <a16:creationId xmlns:a16="http://schemas.microsoft.com/office/drawing/2014/main" id="{97BC088F-23BE-4212-BB32-9A80E09749E7}"/>
            </a:ext>
          </a:extLst>
        </xdr:cNvPr>
        <xdr:cNvSpPr>
          <a:spLocks noChangeShapeType="1"/>
        </xdr:cNvSpPr>
      </xdr:nvSpPr>
      <xdr:spPr bwMode="auto">
        <a:xfrm flipH="1">
          <a:off x="5657850" y="1828800"/>
          <a:ext cx="0" cy="742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oneCellAnchor>
    <xdr:from>
      <xdr:col>5</xdr:col>
      <xdr:colOff>238125</xdr:colOff>
      <xdr:row>9</xdr:row>
      <xdr:rowOff>133350</xdr:rowOff>
    </xdr:from>
    <xdr:ext cx="190500" cy="276225"/>
    <xdr:sp macro="" textlink="">
      <xdr:nvSpPr>
        <xdr:cNvPr id="51" name="Text Box 140">
          <a:extLst>
            <a:ext uri="{FF2B5EF4-FFF2-40B4-BE49-F238E27FC236}">
              <a16:creationId xmlns:a16="http://schemas.microsoft.com/office/drawing/2014/main" id="{07166285-A08F-49CD-A4DB-0937EA42A52B}"/>
            </a:ext>
          </a:extLst>
        </xdr:cNvPr>
        <xdr:cNvSpPr txBox="1">
          <a:spLocks noChangeArrowheads="1"/>
        </xdr:cNvSpPr>
      </xdr:nvSpPr>
      <xdr:spPr bwMode="auto">
        <a:xfrm>
          <a:off x="2409825" y="1962150"/>
          <a:ext cx="190500" cy="276225"/>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36000" tIns="36000" rIns="36000" bIns="36000" anchor="t" upright="1">
          <a:spAutoFit/>
        </a:bodyPr>
        <a:lstStyle/>
        <a:p>
          <a:pPr algn="l" rtl="0">
            <a:defRPr sz="1000"/>
          </a:pPr>
          <a:r>
            <a:rPr lang="sv-SE" sz="1200" b="1" i="0" u="none" strike="noStrike" baseline="0">
              <a:solidFill>
                <a:srgbClr val="000000"/>
              </a:solidFill>
              <a:latin typeface="Arial"/>
              <a:cs typeface="Arial"/>
            </a:rPr>
            <a:t>C</a:t>
          </a:r>
        </a:p>
      </xdr:txBody>
    </xdr:sp>
    <xdr:clientData/>
  </xdr:oneCellAnchor>
  <xdr:oneCellAnchor>
    <xdr:from>
      <xdr:col>6</xdr:col>
      <xdr:colOff>400050</xdr:colOff>
      <xdr:row>9</xdr:row>
      <xdr:rowOff>142875</xdr:rowOff>
    </xdr:from>
    <xdr:ext cx="190500" cy="276225"/>
    <xdr:sp macro="" textlink="">
      <xdr:nvSpPr>
        <xdr:cNvPr id="52" name="Text Box 141">
          <a:extLst>
            <a:ext uri="{FF2B5EF4-FFF2-40B4-BE49-F238E27FC236}">
              <a16:creationId xmlns:a16="http://schemas.microsoft.com/office/drawing/2014/main" id="{017AC87A-75DC-4ABA-8600-A1A9A4EF4618}"/>
            </a:ext>
          </a:extLst>
        </xdr:cNvPr>
        <xdr:cNvSpPr txBox="1">
          <a:spLocks noChangeArrowheads="1"/>
        </xdr:cNvSpPr>
      </xdr:nvSpPr>
      <xdr:spPr bwMode="auto">
        <a:xfrm>
          <a:off x="3152775" y="1971675"/>
          <a:ext cx="190500" cy="276225"/>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36000" tIns="36000" rIns="36000" bIns="36000" anchor="t" upright="1">
          <a:spAutoFit/>
        </a:bodyPr>
        <a:lstStyle/>
        <a:p>
          <a:pPr algn="ctr" rtl="0">
            <a:defRPr sz="1000"/>
          </a:pPr>
          <a:r>
            <a:rPr lang="sv-SE" sz="1200" b="1" i="0" u="none" strike="noStrike" baseline="0">
              <a:solidFill>
                <a:srgbClr val="000000"/>
              </a:solidFill>
              <a:latin typeface="Arial"/>
              <a:cs typeface="Arial"/>
            </a:rPr>
            <a:t>B</a:t>
          </a:r>
        </a:p>
      </xdr:txBody>
    </xdr:sp>
    <xdr:clientData/>
  </xdr:oneCellAnchor>
  <xdr:oneCellAnchor>
    <xdr:from>
      <xdr:col>8</xdr:col>
      <xdr:colOff>455776</xdr:colOff>
      <xdr:row>9</xdr:row>
      <xdr:rowOff>133350</xdr:rowOff>
    </xdr:from>
    <xdr:ext cx="183824" cy="278555"/>
    <xdr:sp macro="" textlink="">
      <xdr:nvSpPr>
        <xdr:cNvPr id="53" name="Text Box 142">
          <a:extLst>
            <a:ext uri="{FF2B5EF4-FFF2-40B4-BE49-F238E27FC236}">
              <a16:creationId xmlns:a16="http://schemas.microsoft.com/office/drawing/2014/main" id="{52C42DE9-0CA8-4C6A-9A76-5A1E6BC4CCD7}"/>
            </a:ext>
          </a:extLst>
        </xdr:cNvPr>
        <xdr:cNvSpPr txBox="1">
          <a:spLocks noChangeArrowheads="1"/>
        </xdr:cNvSpPr>
      </xdr:nvSpPr>
      <xdr:spPr bwMode="auto">
        <a:xfrm>
          <a:off x="4370551" y="1962150"/>
          <a:ext cx="183824" cy="278555"/>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36000" tIns="36000" rIns="36000" bIns="36000" anchor="t" upright="1">
          <a:spAutoFit/>
        </a:bodyPr>
        <a:lstStyle/>
        <a:p>
          <a:pPr algn="ctr" rtl="0">
            <a:defRPr sz="1000"/>
          </a:pPr>
          <a:r>
            <a:rPr lang="sv-SE" sz="1200" b="1" i="0" u="none" strike="noStrike" baseline="0">
              <a:solidFill>
                <a:srgbClr val="000000"/>
              </a:solidFill>
              <a:latin typeface="Arial"/>
              <a:cs typeface="Arial"/>
            </a:rPr>
            <a:t>A</a:t>
          </a:r>
        </a:p>
      </xdr:txBody>
    </xdr:sp>
    <xdr:clientData/>
  </xdr:oneCellAnchor>
  <xdr:twoCellAnchor>
    <xdr:from>
      <xdr:col>6</xdr:col>
      <xdr:colOff>314325</xdr:colOff>
      <xdr:row>12</xdr:row>
      <xdr:rowOff>28575</xdr:rowOff>
    </xdr:from>
    <xdr:to>
      <xdr:col>7</xdr:col>
      <xdr:colOff>571500</xdr:colOff>
      <xdr:row>12</xdr:row>
      <xdr:rowOff>171450</xdr:rowOff>
    </xdr:to>
    <xdr:sp macro="" textlink="">
      <xdr:nvSpPr>
        <xdr:cNvPr id="54" name="AutoShape 144" descr="10 %">
          <a:extLst>
            <a:ext uri="{FF2B5EF4-FFF2-40B4-BE49-F238E27FC236}">
              <a16:creationId xmlns:a16="http://schemas.microsoft.com/office/drawing/2014/main" id="{0E350065-919D-4BF2-A017-EB0B523BBC48}"/>
            </a:ext>
          </a:extLst>
        </xdr:cNvPr>
        <xdr:cNvSpPr>
          <a:spLocks noChangeArrowheads="1"/>
        </xdr:cNvSpPr>
      </xdr:nvSpPr>
      <xdr:spPr bwMode="auto">
        <a:xfrm flipH="1">
          <a:off x="3067050" y="2400300"/>
          <a:ext cx="838200" cy="142875"/>
        </a:xfrm>
        <a:prstGeom prst="rtTriangle">
          <a:avLst/>
        </a:prstGeom>
        <a:blipFill dpi="0" rotWithShape="0">
          <a:blip xmlns:r="http://schemas.openxmlformats.org/officeDocument/2006/relationships" r:embed="rId8"/>
          <a:srcRect/>
          <a:tile tx="0" ty="0" sx="100000" sy="100000" flip="none" algn="tl"/>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323850</xdr:colOff>
      <xdr:row>12</xdr:row>
      <xdr:rowOff>9525</xdr:rowOff>
    </xdr:from>
    <xdr:to>
      <xdr:col>8</xdr:col>
      <xdr:colOff>0</xdr:colOff>
      <xdr:row>13</xdr:row>
      <xdr:rowOff>0</xdr:rowOff>
    </xdr:to>
    <xdr:sp macro="" textlink="">
      <xdr:nvSpPr>
        <xdr:cNvPr id="55" name="Line 147">
          <a:extLst>
            <a:ext uri="{FF2B5EF4-FFF2-40B4-BE49-F238E27FC236}">
              <a16:creationId xmlns:a16="http://schemas.microsoft.com/office/drawing/2014/main" id="{A48C10B4-CC2D-4878-9BEB-A62F1A45CEF4}"/>
            </a:ext>
          </a:extLst>
        </xdr:cNvPr>
        <xdr:cNvSpPr>
          <a:spLocks noChangeShapeType="1"/>
        </xdr:cNvSpPr>
      </xdr:nvSpPr>
      <xdr:spPr bwMode="auto">
        <a:xfrm flipH="1">
          <a:off x="3076575" y="2381250"/>
          <a:ext cx="838200" cy="190500"/>
        </a:xfrm>
        <a:prstGeom prst="line">
          <a:avLst/>
        </a:prstGeom>
        <a:noFill/>
        <a:ln w="15875">
          <a:solidFill>
            <a:srgbClr val="00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clientData/>
  </xdr:twoCellAnchor>
  <xdr:oneCellAnchor>
    <xdr:from>
      <xdr:col>7</xdr:col>
      <xdr:colOff>238125</xdr:colOff>
      <xdr:row>11</xdr:row>
      <xdr:rowOff>133350</xdr:rowOff>
    </xdr:from>
    <xdr:ext cx="209550" cy="200025"/>
    <xdr:sp macro="" textlink="">
      <xdr:nvSpPr>
        <xdr:cNvPr id="56" name="Text Box 145">
          <a:extLst>
            <a:ext uri="{FF2B5EF4-FFF2-40B4-BE49-F238E27FC236}">
              <a16:creationId xmlns:a16="http://schemas.microsoft.com/office/drawing/2014/main" id="{1AD47280-DB6F-435B-A90E-83DA4960F066}"/>
            </a:ext>
          </a:extLst>
        </xdr:cNvPr>
        <xdr:cNvSpPr txBox="1">
          <a:spLocks noChangeArrowheads="1"/>
        </xdr:cNvSpPr>
      </xdr:nvSpPr>
      <xdr:spPr bwMode="auto">
        <a:xfrm>
          <a:off x="3571875" y="2305050"/>
          <a:ext cx="209550" cy="2000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36000" bIns="0" anchor="t" upright="1">
          <a:spAutoFit/>
        </a:bodyPr>
        <a:lstStyle/>
        <a:p>
          <a:pPr algn="l" rtl="0">
            <a:defRPr sz="1000"/>
          </a:pPr>
          <a:r>
            <a:rPr lang="sv-SE" sz="1200" b="0" i="0" u="none" strike="noStrike" baseline="0">
              <a:solidFill>
                <a:srgbClr val="000000"/>
              </a:solidFill>
              <a:latin typeface="Arial"/>
              <a:cs typeface="Arial"/>
            </a:rPr>
            <a:t>1:t</a:t>
          </a:r>
        </a:p>
      </xdr:txBody>
    </xdr:sp>
    <xdr:clientData/>
  </xdr:oneCellAnchor>
  <xdr:twoCellAnchor>
    <xdr:from>
      <xdr:col>4</xdr:col>
      <xdr:colOff>9525</xdr:colOff>
      <xdr:row>9</xdr:row>
      <xdr:rowOff>9525</xdr:rowOff>
    </xdr:from>
    <xdr:to>
      <xdr:col>6</xdr:col>
      <xdr:colOff>0</xdr:colOff>
      <xdr:row>12</xdr:row>
      <xdr:rowOff>190500</xdr:rowOff>
    </xdr:to>
    <xdr:sp macro="" textlink="">
      <xdr:nvSpPr>
        <xdr:cNvPr id="57" name="Line 148">
          <a:extLst>
            <a:ext uri="{FF2B5EF4-FFF2-40B4-BE49-F238E27FC236}">
              <a16:creationId xmlns:a16="http://schemas.microsoft.com/office/drawing/2014/main" id="{FCC834BA-F489-47DA-A6F0-32550BAEBB54}"/>
            </a:ext>
          </a:extLst>
        </xdr:cNvPr>
        <xdr:cNvSpPr>
          <a:spLocks noChangeShapeType="1"/>
        </xdr:cNvSpPr>
      </xdr:nvSpPr>
      <xdr:spPr bwMode="auto">
        <a:xfrm>
          <a:off x="1600200" y="1838325"/>
          <a:ext cx="1152525" cy="723900"/>
        </a:xfrm>
        <a:prstGeom prst="line">
          <a:avLst/>
        </a:prstGeom>
        <a:noFill/>
        <a:ln w="15875">
          <a:solidFill>
            <a:srgbClr val="00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clientData/>
  </xdr:twoCellAnchor>
  <xdr:twoCellAnchor>
    <xdr:from>
      <xdr:col>6</xdr:col>
      <xdr:colOff>0</xdr:colOff>
      <xdr:row>13</xdr:row>
      <xdr:rowOff>0</xdr:rowOff>
    </xdr:from>
    <xdr:to>
      <xdr:col>6</xdr:col>
      <xdr:colOff>304800</xdr:colOff>
      <xdr:row>13</xdr:row>
      <xdr:rowOff>0</xdr:rowOff>
    </xdr:to>
    <xdr:sp macro="" textlink="">
      <xdr:nvSpPr>
        <xdr:cNvPr id="58" name="Line 149">
          <a:extLst>
            <a:ext uri="{FF2B5EF4-FFF2-40B4-BE49-F238E27FC236}">
              <a16:creationId xmlns:a16="http://schemas.microsoft.com/office/drawing/2014/main" id="{D55D5384-420D-4017-A4A7-EE4FA379C394}"/>
            </a:ext>
          </a:extLst>
        </xdr:cNvPr>
        <xdr:cNvSpPr>
          <a:spLocks noChangeShapeType="1"/>
        </xdr:cNvSpPr>
      </xdr:nvSpPr>
      <xdr:spPr bwMode="auto">
        <a:xfrm>
          <a:off x="2752725" y="2571750"/>
          <a:ext cx="304800" cy="0"/>
        </a:xfrm>
        <a:prstGeom prst="line">
          <a:avLst/>
        </a:prstGeom>
        <a:noFill/>
        <a:ln w="15875">
          <a:solidFill>
            <a:srgbClr val="00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clientData/>
  </xdr:twoCellAnchor>
  <xdr:oneCellAnchor>
    <xdr:from>
      <xdr:col>5</xdr:col>
      <xdr:colOff>257175</xdr:colOff>
      <xdr:row>11</xdr:row>
      <xdr:rowOff>142875</xdr:rowOff>
    </xdr:from>
    <xdr:ext cx="247650" cy="200025"/>
    <xdr:sp macro="" textlink="">
      <xdr:nvSpPr>
        <xdr:cNvPr id="59" name="Text Box 143">
          <a:extLst>
            <a:ext uri="{FF2B5EF4-FFF2-40B4-BE49-F238E27FC236}">
              <a16:creationId xmlns:a16="http://schemas.microsoft.com/office/drawing/2014/main" id="{4DAA2948-C54A-44C3-B08A-7C5D12E81F7B}"/>
            </a:ext>
          </a:extLst>
        </xdr:cNvPr>
        <xdr:cNvSpPr txBox="1">
          <a:spLocks noChangeArrowheads="1"/>
        </xdr:cNvSpPr>
      </xdr:nvSpPr>
      <xdr:spPr bwMode="auto">
        <a:xfrm>
          <a:off x="2428875" y="2314575"/>
          <a:ext cx="247650" cy="2000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36000" bIns="0" anchor="t" upright="1">
          <a:spAutoFit/>
        </a:bodyPr>
        <a:lstStyle/>
        <a:p>
          <a:pPr algn="l" rtl="0">
            <a:defRPr sz="1000"/>
          </a:pPr>
          <a:r>
            <a:rPr lang="sv-SE" sz="1200" b="0" i="0" u="none" strike="noStrike" baseline="0">
              <a:solidFill>
                <a:srgbClr val="000000"/>
              </a:solidFill>
              <a:latin typeface="Arial"/>
              <a:cs typeface="Arial"/>
            </a:rPr>
            <a:t>1:s</a:t>
          </a:r>
        </a:p>
      </xdr:txBody>
    </xdr:sp>
    <xdr:clientData/>
  </xdr:oneCellAnchor>
  <xdr:twoCellAnchor>
    <xdr:from>
      <xdr:col>4</xdr:col>
      <xdr:colOff>476250</xdr:colOff>
      <xdr:row>8</xdr:row>
      <xdr:rowOff>190500</xdr:rowOff>
    </xdr:from>
    <xdr:to>
      <xdr:col>5</xdr:col>
      <xdr:colOff>0</xdr:colOff>
      <xdr:row>11</xdr:row>
      <xdr:rowOff>0</xdr:rowOff>
    </xdr:to>
    <xdr:sp macro="" textlink="">
      <xdr:nvSpPr>
        <xdr:cNvPr id="60" name="Line 150">
          <a:extLst>
            <a:ext uri="{FF2B5EF4-FFF2-40B4-BE49-F238E27FC236}">
              <a16:creationId xmlns:a16="http://schemas.microsoft.com/office/drawing/2014/main" id="{51FB10FA-0D0A-41C9-BA4A-29EFB2FC0FB6}"/>
            </a:ext>
          </a:extLst>
        </xdr:cNvPr>
        <xdr:cNvSpPr>
          <a:spLocks noChangeShapeType="1"/>
        </xdr:cNvSpPr>
      </xdr:nvSpPr>
      <xdr:spPr bwMode="auto">
        <a:xfrm flipH="1" flipV="1">
          <a:off x="2066925" y="1819275"/>
          <a:ext cx="104775" cy="352425"/>
        </a:xfrm>
        <a:prstGeom prst="line">
          <a:avLst/>
        </a:prstGeom>
        <a:noFill/>
        <a:ln w="38100">
          <a:solidFill>
            <a:srgbClr val="000000"/>
          </a:solidFill>
          <a:prstDash val="sysDot"/>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clientData/>
  </xdr:twoCellAnchor>
  <xdr:oneCellAnchor>
    <xdr:from>
      <xdr:col>3</xdr:col>
      <xdr:colOff>295275</xdr:colOff>
      <xdr:row>9</xdr:row>
      <xdr:rowOff>38100</xdr:rowOff>
    </xdr:from>
    <xdr:ext cx="200025" cy="285750"/>
    <xdr:sp macro="" textlink="">
      <xdr:nvSpPr>
        <xdr:cNvPr id="61" name="Text Box 155">
          <a:extLst>
            <a:ext uri="{FF2B5EF4-FFF2-40B4-BE49-F238E27FC236}">
              <a16:creationId xmlns:a16="http://schemas.microsoft.com/office/drawing/2014/main" id="{B5A127F7-F26C-43F8-907A-67327FFF69E7}"/>
            </a:ext>
          </a:extLst>
        </xdr:cNvPr>
        <xdr:cNvSpPr txBox="1">
          <a:spLocks noChangeArrowheads="1"/>
        </xdr:cNvSpPr>
      </xdr:nvSpPr>
      <xdr:spPr bwMode="auto">
        <a:xfrm>
          <a:off x="1304925" y="1866900"/>
          <a:ext cx="200025" cy="28575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36000" tIns="36000" rIns="36000" bIns="36000" anchor="t" upright="1">
          <a:spAutoFit/>
        </a:bodyPr>
        <a:lstStyle/>
        <a:p>
          <a:pPr algn="l" rtl="0">
            <a:defRPr sz="1000"/>
          </a:pPr>
          <a:r>
            <a:rPr lang="sv-SE" sz="1200" b="1" i="0" u="none" strike="noStrike" baseline="0">
              <a:solidFill>
                <a:srgbClr val="000000"/>
              </a:solidFill>
              <a:latin typeface="Arial"/>
              <a:cs typeface="Arial"/>
            </a:rPr>
            <a:t>D</a:t>
          </a:r>
        </a:p>
      </xdr:txBody>
    </xdr:sp>
    <xdr:clientData/>
  </xdr:oneCellAnchor>
  <xdr:twoCellAnchor>
    <xdr:from>
      <xdr:col>3</xdr:col>
      <xdr:colOff>504825</xdr:colOff>
      <xdr:row>9</xdr:row>
      <xdr:rowOff>123825</xdr:rowOff>
    </xdr:from>
    <xdr:to>
      <xdr:col>4</xdr:col>
      <xdr:colOff>400050</xdr:colOff>
      <xdr:row>10</xdr:row>
      <xdr:rowOff>19050</xdr:rowOff>
    </xdr:to>
    <xdr:sp macro="" textlink="">
      <xdr:nvSpPr>
        <xdr:cNvPr id="62" name="Line 156">
          <a:extLst>
            <a:ext uri="{FF2B5EF4-FFF2-40B4-BE49-F238E27FC236}">
              <a16:creationId xmlns:a16="http://schemas.microsoft.com/office/drawing/2014/main" id="{2433B1FB-8E80-4404-AF2E-7FD50441D0C2}"/>
            </a:ext>
          </a:extLst>
        </xdr:cNvPr>
        <xdr:cNvSpPr>
          <a:spLocks noChangeShapeType="1"/>
        </xdr:cNvSpPr>
      </xdr:nvSpPr>
      <xdr:spPr bwMode="auto">
        <a:xfrm flipV="1">
          <a:off x="1514475" y="1952625"/>
          <a:ext cx="476250" cy="47625"/>
        </a:xfrm>
        <a:prstGeom prst="line">
          <a:avLst/>
        </a:prstGeom>
        <a:noFill/>
        <a:ln w="19050">
          <a:solidFill>
            <a:srgbClr val="000000"/>
          </a:solidFill>
          <a:round/>
          <a:headEnd/>
          <a:tailEnd type="triangle" w="med" len="me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clientData/>
  </xdr:twoCellAnchor>
  <xdr:oneCellAnchor>
    <xdr:from>
      <xdr:col>4</xdr:col>
      <xdr:colOff>485775</xdr:colOff>
      <xdr:row>8</xdr:row>
      <xdr:rowOff>0</xdr:rowOff>
    </xdr:from>
    <xdr:ext cx="295275" cy="200025"/>
    <xdr:sp macro="" textlink="">
      <xdr:nvSpPr>
        <xdr:cNvPr id="63" name="Text Box 157">
          <a:extLst>
            <a:ext uri="{FF2B5EF4-FFF2-40B4-BE49-F238E27FC236}">
              <a16:creationId xmlns:a16="http://schemas.microsoft.com/office/drawing/2014/main" id="{19ED769E-9766-4D23-90A5-91BC6B7DFC65}"/>
            </a:ext>
          </a:extLst>
        </xdr:cNvPr>
        <xdr:cNvSpPr txBox="1">
          <a:spLocks noChangeArrowheads="1"/>
        </xdr:cNvSpPr>
      </xdr:nvSpPr>
      <xdr:spPr bwMode="auto">
        <a:xfrm>
          <a:off x="2076450" y="1628775"/>
          <a:ext cx="295275" cy="2000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36000" tIns="0" rIns="36000" bIns="0" anchor="t" upright="1">
          <a:spAutoFit/>
        </a:bodyPr>
        <a:lstStyle/>
        <a:p>
          <a:pPr algn="l" rtl="0">
            <a:defRPr sz="1000"/>
          </a:pPr>
          <a:r>
            <a:rPr lang="sv-SE" sz="1200" b="0" i="0" u="none" strike="noStrike" baseline="0">
              <a:solidFill>
                <a:srgbClr val="000000"/>
              </a:solidFill>
              <a:latin typeface="Arial"/>
              <a:cs typeface="Arial"/>
            </a:rPr>
            <a:t>b:1</a:t>
          </a:r>
        </a:p>
      </xdr:txBody>
    </xdr:sp>
    <xdr:clientData/>
  </xdr:oneCellAnchor>
  <xdr:twoCellAnchor>
    <xdr:from>
      <xdr:col>5</xdr:col>
      <xdr:colOff>0</xdr:colOff>
      <xdr:row>8</xdr:row>
      <xdr:rowOff>95250</xdr:rowOff>
    </xdr:from>
    <xdr:to>
      <xdr:col>5</xdr:col>
      <xdr:colOff>66675</xdr:colOff>
      <xdr:row>10</xdr:row>
      <xdr:rowOff>19050</xdr:rowOff>
    </xdr:to>
    <xdr:sp macro="" textlink="">
      <xdr:nvSpPr>
        <xdr:cNvPr id="64" name="Line 158">
          <a:extLst>
            <a:ext uri="{FF2B5EF4-FFF2-40B4-BE49-F238E27FC236}">
              <a16:creationId xmlns:a16="http://schemas.microsoft.com/office/drawing/2014/main" id="{71DF686A-0F1B-4887-A80E-D6DFFE8E9EB6}"/>
            </a:ext>
          </a:extLst>
        </xdr:cNvPr>
        <xdr:cNvSpPr>
          <a:spLocks noChangeShapeType="1"/>
        </xdr:cNvSpPr>
      </xdr:nvSpPr>
      <xdr:spPr bwMode="auto">
        <a:xfrm flipH="1">
          <a:off x="2171700" y="1724025"/>
          <a:ext cx="66675" cy="276225"/>
        </a:xfrm>
        <a:prstGeom prst="line">
          <a:avLst/>
        </a:prstGeom>
        <a:noFill/>
        <a:ln w="15875">
          <a:solidFill>
            <a:srgbClr val="000000"/>
          </a:solidFill>
          <a:round/>
          <a:headEnd/>
          <a:tailEnd type="triangle" w="med" len="me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clientData/>
  </xdr:twoCellAnchor>
  <xdr:twoCellAnchor>
    <xdr:from>
      <xdr:col>4</xdr:col>
      <xdr:colOff>238125</xdr:colOff>
      <xdr:row>10</xdr:row>
      <xdr:rowOff>180975</xdr:rowOff>
    </xdr:from>
    <xdr:to>
      <xdr:col>4</xdr:col>
      <xdr:colOff>238125</xdr:colOff>
      <xdr:row>11</xdr:row>
      <xdr:rowOff>190500</xdr:rowOff>
    </xdr:to>
    <xdr:sp macro="" textlink="">
      <xdr:nvSpPr>
        <xdr:cNvPr id="65" name="Line 160">
          <a:extLst>
            <a:ext uri="{FF2B5EF4-FFF2-40B4-BE49-F238E27FC236}">
              <a16:creationId xmlns:a16="http://schemas.microsoft.com/office/drawing/2014/main" id="{E4746E77-8481-4D3A-B331-A4D3384052FC}"/>
            </a:ext>
          </a:extLst>
        </xdr:cNvPr>
        <xdr:cNvSpPr>
          <a:spLocks noChangeShapeType="1"/>
        </xdr:cNvSpPr>
      </xdr:nvSpPr>
      <xdr:spPr bwMode="auto">
        <a:xfrm>
          <a:off x="1828800" y="2162175"/>
          <a:ext cx="0"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2</xdr:col>
      <xdr:colOff>0</xdr:colOff>
      <xdr:row>51</xdr:row>
      <xdr:rowOff>161925</xdr:rowOff>
    </xdr:from>
    <xdr:to>
      <xdr:col>5</xdr:col>
      <xdr:colOff>38100</xdr:colOff>
      <xdr:row>56</xdr:row>
      <xdr:rowOff>0</xdr:rowOff>
    </xdr:to>
    <xdr:sp macro="" textlink="">
      <xdr:nvSpPr>
        <xdr:cNvPr id="66" name="AutoShape 169">
          <a:extLst>
            <a:ext uri="{FF2B5EF4-FFF2-40B4-BE49-F238E27FC236}">
              <a16:creationId xmlns:a16="http://schemas.microsoft.com/office/drawing/2014/main" id="{CAE4D8ED-B775-4802-A57C-DD1E460BA281}"/>
            </a:ext>
          </a:extLst>
        </xdr:cNvPr>
        <xdr:cNvSpPr>
          <a:spLocks noChangeArrowheads="1"/>
        </xdr:cNvSpPr>
      </xdr:nvSpPr>
      <xdr:spPr bwMode="auto">
        <a:xfrm flipV="1">
          <a:off x="428625" y="8505825"/>
          <a:ext cx="1781175" cy="628650"/>
        </a:xfrm>
        <a:prstGeom prst="rtTriangle">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66675</xdr:colOff>
      <xdr:row>1</xdr:row>
      <xdr:rowOff>38100</xdr:rowOff>
    </xdr:from>
    <xdr:to>
      <xdr:col>4</xdr:col>
      <xdr:colOff>104775</xdr:colOff>
      <xdr:row>3</xdr:row>
      <xdr:rowOff>0</xdr:rowOff>
    </xdr:to>
    <xdr:sp macro="[1]!Nedrullbarlistruta14_Ändra" textlink="">
      <xdr:nvSpPr>
        <xdr:cNvPr id="2" name="AutoShape 3">
          <a:hlinkClick xmlns:r="http://schemas.openxmlformats.org/officeDocument/2006/relationships" r:id="rId1"/>
          <a:extLst>
            <a:ext uri="{FF2B5EF4-FFF2-40B4-BE49-F238E27FC236}">
              <a16:creationId xmlns:a16="http://schemas.microsoft.com/office/drawing/2014/main" id="{813A85B1-0690-4AE9-880D-DA06E573A3A4}"/>
            </a:ext>
          </a:extLst>
        </xdr:cNvPr>
        <xdr:cNvSpPr>
          <a:spLocks noChangeArrowheads="1"/>
        </xdr:cNvSpPr>
      </xdr:nvSpPr>
      <xdr:spPr bwMode="auto">
        <a:xfrm>
          <a:off x="2143125" y="390525"/>
          <a:ext cx="647700" cy="247650"/>
        </a:xfrm>
        <a:prstGeom prst="actionButtonDocumen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ctr" rtl="0">
            <a:defRPr sz="1000"/>
          </a:pPr>
          <a:r>
            <a:rPr lang="sv-SE" sz="1000" b="1" i="0" u="none" strike="noStrike" baseline="0">
              <a:solidFill>
                <a:srgbClr val="000000"/>
              </a:solidFill>
              <a:latin typeface="Arial"/>
              <a:cs typeface="Arial"/>
            </a:rPr>
            <a:t>Översikt</a:t>
          </a:r>
          <a:endParaRPr lang="sv-SE" sz="1000" b="0" i="0" u="none" strike="noStrike" baseline="0">
            <a:solidFill>
              <a:srgbClr val="000000"/>
            </a:solidFill>
            <a:latin typeface="Arial"/>
            <a:cs typeface="Arial"/>
          </a:endParaRPr>
        </a:p>
        <a:p>
          <a:pPr algn="ctr" rtl="0">
            <a:defRPr sz="1000"/>
          </a:pPr>
          <a:endParaRPr lang="sv-SE" sz="1000" b="0" i="0" u="none" strike="noStrike" baseline="0">
            <a:solidFill>
              <a:srgbClr val="000000"/>
            </a:solidFill>
            <a:latin typeface="Arial"/>
            <a:cs typeface="Arial"/>
          </a:endParaRPr>
        </a:p>
      </xdr:txBody>
    </xdr:sp>
    <xdr:clientData fPrintsWithSheet="0"/>
  </xdr:twoCellAnchor>
  <xdr:twoCellAnchor editAs="oneCell">
    <xdr:from>
      <xdr:col>4</xdr:col>
      <xdr:colOff>247650</xdr:colOff>
      <xdr:row>1</xdr:row>
      <xdr:rowOff>38100</xdr:rowOff>
    </xdr:from>
    <xdr:to>
      <xdr:col>5</xdr:col>
      <xdr:colOff>400050</xdr:colOff>
      <xdr:row>3</xdr:row>
      <xdr:rowOff>0</xdr:rowOff>
    </xdr:to>
    <xdr:sp macro="[1]!Nedrullbarlistruta14_Ändra" textlink="">
      <xdr:nvSpPr>
        <xdr:cNvPr id="3" name="AutoShape 4">
          <a:hlinkClick xmlns:r="http://schemas.openxmlformats.org/officeDocument/2006/relationships" r:id="rId2"/>
          <a:extLst>
            <a:ext uri="{FF2B5EF4-FFF2-40B4-BE49-F238E27FC236}">
              <a16:creationId xmlns:a16="http://schemas.microsoft.com/office/drawing/2014/main" id="{03C804FE-3A85-458B-8897-B7AADBA629AA}"/>
            </a:ext>
          </a:extLst>
        </xdr:cNvPr>
        <xdr:cNvSpPr>
          <a:spLocks noChangeArrowheads="1"/>
        </xdr:cNvSpPr>
      </xdr:nvSpPr>
      <xdr:spPr bwMode="auto">
        <a:xfrm>
          <a:off x="2838450" y="390525"/>
          <a:ext cx="762000" cy="247650"/>
        </a:xfrm>
        <a:prstGeom prst="actionButtonDocument">
          <a:avLst/>
        </a:prstGeom>
        <a:solidFill>
          <a:srgbClr xmlns:mc="http://schemas.openxmlformats.org/markup-compatibility/2006" xmlns:a14="http://schemas.microsoft.com/office/drawing/2010/main" val="FFFFCC"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ctr" upright="1"/>
        <a:lstStyle/>
        <a:p>
          <a:pPr algn="ctr" rtl="0">
            <a:defRPr sz="1000"/>
          </a:pPr>
          <a:r>
            <a:rPr lang="sv-SE" sz="1000" b="1" i="0" u="none" strike="noStrike" baseline="0">
              <a:solidFill>
                <a:srgbClr val="000000"/>
              </a:solidFill>
              <a:latin typeface="Arial"/>
              <a:cs typeface="Arial"/>
            </a:rPr>
            <a:t>Mängder</a:t>
          </a:r>
          <a:endParaRPr lang="sv-SE" sz="1000" b="0" i="0" u="none" strike="noStrike" baseline="0">
            <a:solidFill>
              <a:srgbClr val="000000"/>
            </a:solidFill>
            <a:latin typeface="Arial"/>
            <a:cs typeface="Arial"/>
          </a:endParaRPr>
        </a:p>
        <a:p>
          <a:pPr algn="ctr" rtl="0">
            <a:defRPr sz="1000"/>
          </a:pPr>
          <a:endParaRPr lang="sv-SE" sz="1000" b="0" i="0" u="none" strike="noStrike" baseline="0">
            <a:solidFill>
              <a:srgbClr val="000000"/>
            </a:solidFill>
            <a:latin typeface="Arial"/>
            <a:cs typeface="Arial"/>
          </a:endParaRPr>
        </a:p>
      </xdr:txBody>
    </xdr:sp>
    <xdr:clientData fPrintsWithSheet="0"/>
  </xdr:twoCellAnchor>
  <xdr:twoCellAnchor editAs="oneCell">
    <xdr:from>
      <xdr:col>5</xdr:col>
      <xdr:colOff>381000</xdr:colOff>
      <xdr:row>1</xdr:row>
      <xdr:rowOff>38100</xdr:rowOff>
    </xdr:from>
    <xdr:to>
      <xdr:col>6</xdr:col>
      <xdr:colOff>381000</xdr:colOff>
      <xdr:row>3</xdr:row>
      <xdr:rowOff>0</xdr:rowOff>
    </xdr:to>
    <xdr:sp macro="[1]!Nedrullbarlistruta14_Ändra" textlink="">
      <xdr:nvSpPr>
        <xdr:cNvPr id="4" name="AutoShape 5">
          <a:hlinkClick xmlns:r="http://schemas.openxmlformats.org/officeDocument/2006/relationships" r:id="rId3"/>
          <a:extLst>
            <a:ext uri="{FF2B5EF4-FFF2-40B4-BE49-F238E27FC236}">
              <a16:creationId xmlns:a16="http://schemas.microsoft.com/office/drawing/2014/main" id="{1B5DF619-6C49-405A-9D0E-92ACAE90157B}"/>
            </a:ext>
          </a:extLst>
        </xdr:cNvPr>
        <xdr:cNvSpPr>
          <a:spLocks noChangeArrowheads="1"/>
        </xdr:cNvSpPr>
      </xdr:nvSpPr>
      <xdr:spPr bwMode="auto">
        <a:xfrm>
          <a:off x="3619500" y="390525"/>
          <a:ext cx="609600" cy="247650"/>
        </a:xfrm>
        <a:prstGeom prst="actionButtonDocument">
          <a:avLst/>
        </a:pr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ctr" rtl="0">
            <a:defRPr sz="1000"/>
          </a:pPr>
          <a:r>
            <a:rPr lang="sv-SE" sz="1000" b="1" i="0" u="none" strike="noStrike" baseline="0">
              <a:solidFill>
                <a:srgbClr val="000000"/>
              </a:solidFill>
              <a:latin typeface="Arial"/>
              <a:cs typeface="Arial"/>
            </a:rPr>
            <a:t>Resultat</a:t>
          </a:r>
        </a:p>
        <a:p>
          <a:pPr algn="ctr" rtl="0">
            <a:defRPr sz="1000"/>
          </a:pPr>
          <a:endParaRPr lang="sv-SE" sz="1000" b="1" i="0" u="none" strike="noStrike" baseline="0">
            <a:solidFill>
              <a:srgbClr val="000000"/>
            </a:solidFill>
            <a:latin typeface="Arial"/>
            <a:cs typeface="Aria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3</xdr:col>
      <xdr:colOff>66675</xdr:colOff>
      <xdr:row>1</xdr:row>
      <xdr:rowOff>38100</xdr:rowOff>
    </xdr:from>
    <xdr:to>
      <xdr:col>4</xdr:col>
      <xdr:colOff>104775</xdr:colOff>
      <xdr:row>3</xdr:row>
      <xdr:rowOff>0</xdr:rowOff>
    </xdr:to>
    <xdr:sp macro="[1]!Nedrullbarlistruta14_Ändra" textlink="">
      <xdr:nvSpPr>
        <xdr:cNvPr id="2" name="AutoShape 3">
          <a:hlinkClick xmlns:r="http://schemas.openxmlformats.org/officeDocument/2006/relationships" r:id="rId1"/>
          <a:extLst>
            <a:ext uri="{FF2B5EF4-FFF2-40B4-BE49-F238E27FC236}">
              <a16:creationId xmlns:a16="http://schemas.microsoft.com/office/drawing/2014/main" id="{5B9926E9-FC30-407B-931A-3CC291362C2B}"/>
            </a:ext>
          </a:extLst>
        </xdr:cNvPr>
        <xdr:cNvSpPr>
          <a:spLocks noChangeArrowheads="1"/>
        </xdr:cNvSpPr>
      </xdr:nvSpPr>
      <xdr:spPr bwMode="auto">
        <a:xfrm>
          <a:off x="2143125" y="390525"/>
          <a:ext cx="552450" cy="333375"/>
        </a:xfrm>
        <a:prstGeom prst="actionButtonDocumen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ctr" rtl="0">
            <a:defRPr sz="1000"/>
          </a:pPr>
          <a:r>
            <a:rPr lang="sv-SE" sz="1000" b="1" i="0" u="none" strike="noStrike" baseline="0">
              <a:solidFill>
                <a:srgbClr val="000000"/>
              </a:solidFill>
              <a:latin typeface="Arial"/>
              <a:cs typeface="Arial"/>
            </a:rPr>
            <a:t>Översikt</a:t>
          </a:r>
          <a:endParaRPr lang="sv-SE" sz="1000" b="0" i="0" u="none" strike="noStrike" baseline="0">
            <a:solidFill>
              <a:srgbClr val="000000"/>
            </a:solidFill>
            <a:latin typeface="Arial"/>
            <a:cs typeface="Arial"/>
          </a:endParaRPr>
        </a:p>
        <a:p>
          <a:pPr algn="ctr" rtl="0">
            <a:defRPr sz="1000"/>
          </a:pPr>
          <a:endParaRPr lang="sv-SE" sz="1000" b="0" i="0" u="none" strike="noStrike" baseline="0">
            <a:solidFill>
              <a:srgbClr val="000000"/>
            </a:solidFill>
            <a:latin typeface="Arial"/>
            <a:cs typeface="Arial"/>
          </a:endParaRPr>
        </a:p>
      </xdr:txBody>
    </xdr:sp>
    <xdr:clientData fPrintsWithSheet="0"/>
  </xdr:twoCellAnchor>
  <xdr:twoCellAnchor editAs="oneCell">
    <xdr:from>
      <xdr:col>4</xdr:col>
      <xdr:colOff>247650</xdr:colOff>
      <xdr:row>1</xdr:row>
      <xdr:rowOff>38100</xdr:rowOff>
    </xdr:from>
    <xdr:to>
      <xdr:col>5</xdr:col>
      <xdr:colOff>400050</xdr:colOff>
      <xdr:row>3</xdr:row>
      <xdr:rowOff>0</xdr:rowOff>
    </xdr:to>
    <xdr:sp macro="[1]!Nedrullbarlistruta14_Ändra" textlink="">
      <xdr:nvSpPr>
        <xdr:cNvPr id="3" name="AutoShape 4">
          <a:hlinkClick xmlns:r="http://schemas.openxmlformats.org/officeDocument/2006/relationships" r:id="rId2"/>
          <a:extLst>
            <a:ext uri="{FF2B5EF4-FFF2-40B4-BE49-F238E27FC236}">
              <a16:creationId xmlns:a16="http://schemas.microsoft.com/office/drawing/2014/main" id="{A72F608A-812A-4913-BF58-4FF2DA401C6D}"/>
            </a:ext>
          </a:extLst>
        </xdr:cNvPr>
        <xdr:cNvSpPr>
          <a:spLocks noChangeArrowheads="1"/>
        </xdr:cNvSpPr>
      </xdr:nvSpPr>
      <xdr:spPr bwMode="auto">
        <a:xfrm>
          <a:off x="2838450" y="390525"/>
          <a:ext cx="800100" cy="333375"/>
        </a:xfrm>
        <a:prstGeom prst="actionButtonDocument">
          <a:avLst/>
        </a:prstGeom>
        <a:solidFill>
          <a:srgbClr xmlns:mc="http://schemas.openxmlformats.org/markup-compatibility/2006" xmlns:a14="http://schemas.microsoft.com/office/drawing/2010/main" val="FFFFCC"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ctr" upright="1"/>
        <a:lstStyle/>
        <a:p>
          <a:pPr algn="ctr" rtl="0">
            <a:defRPr sz="1000"/>
          </a:pPr>
          <a:r>
            <a:rPr lang="sv-SE" sz="1000" b="1" i="0" u="none" strike="noStrike" baseline="0">
              <a:solidFill>
                <a:srgbClr val="000000"/>
              </a:solidFill>
              <a:latin typeface="Arial"/>
              <a:cs typeface="Arial"/>
            </a:rPr>
            <a:t>Mängder</a:t>
          </a:r>
          <a:endParaRPr lang="sv-SE" sz="1000" b="0" i="0" u="none" strike="noStrike" baseline="0">
            <a:solidFill>
              <a:srgbClr val="000000"/>
            </a:solidFill>
            <a:latin typeface="Arial"/>
            <a:cs typeface="Arial"/>
          </a:endParaRPr>
        </a:p>
        <a:p>
          <a:pPr algn="ctr" rtl="0">
            <a:defRPr sz="1000"/>
          </a:pPr>
          <a:endParaRPr lang="sv-SE" sz="1000" b="0" i="0" u="none" strike="noStrike" baseline="0">
            <a:solidFill>
              <a:srgbClr val="000000"/>
            </a:solidFill>
            <a:latin typeface="Arial"/>
            <a:cs typeface="Arial"/>
          </a:endParaRPr>
        </a:p>
      </xdr:txBody>
    </xdr:sp>
    <xdr:clientData fPrintsWithSheet="0"/>
  </xdr:twoCellAnchor>
  <xdr:twoCellAnchor editAs="oneCell">
    <xdr:from>
      <xdr:col>5</xdr:col>
      <xdr:colOff>381000</xdr:colOff>
      <xdr:row>1</xdr:row>
      <xdr:rowOff>38100</xdr:rowOff>
    </xdr:from>
    <xdr:to>
      <xdr:col>6</xdr:col>
      <xdr:colOff>381000</xdr:colOff>
      <xdr:row>3</xdr:row>
      <xdr:rowOff>0</xdr:rowOff>
    </xdr:to>
    <xdr:sp macro="[1]!Nedrullbarlistruta14_Ändra" textlink="">
      <xdr:nvSpPr>
        <xdr:cNvPr id="4" name="AutoShape 5">
          <a:hlinkClick xmlns:r="http://schemas.openxmlformats.org/officeDocument/2006/relationships" r:id="rId3"/>
          <a:extLst>
            <a:ext uri="{FF2B5EF4-FFF2-40B4-BE49-F238E27FC236}">
              <a16:creationId xmlns:a16="http://schemas.microsoft.com/office/drawing/2014/main" id="{9D542021-0EDE-4A00-94A5-25281F0220F9}"/>
            </a:ext>
          </a:extLst>
        </xdr:cNvPr>
        <xdr:cNvSpPr>
          <a:spLocks noChangeArrowheads="1"/>
        </xdr:cNvSpPr>
      </xdr:nvSpPr>
      <xdr:spPr bwMode="auto">
        <a:xfrm>
          <a:off x="3619500" y="390525"/>
          <a:ext cx="447675" cy="333375"/>
        </a:xfrm>
        <a:prstGeom prst="actionButtonDocument">
          <a:avLst/>
        </a:prstGeom>
        <a:solidFill>
          <a:srgbClr xmlns:mc="http://schemas.openxmlformats.org/markup-compatibility/2006" xmlns:a14="http://schemas.microsoft.com/office/drawing/2010/main" val="FF99CC" mc:Ignorable="a14" a14:legacySpreadsheetColorIndex="4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000" tIns="18000" rIns="18000" bIns="18000" anchor="t" upright="1"/>
        <a:lstStyle/>
        <a:p>
          <a:pPr algn="ctr" rtl="0">
            <a:defRPr sz="1000"/>
          </a:pPr>
          <a:r>
            <a:rPr lang="sv-SE" sz="1000" b="1" i="0" u="none" strike="noStrike" baseline="0">
              <a:solidFill>
                <a:srgbClr val="000000"/>
              </a:solidFill>
              <a:latin typeface="Arial"/>
              <a:cs typeface="Arial"/>
            </a:rPr>
            <a:t>Resultat</a:t>
          </a:r>
        </a:p>
        <a:p>
          <a:pPr algn="ctr" rtl="0">
            <a:defRPr sz="1000"/>
          </a:pPr>
          <a:endParaRPr lang="sv-SE" sz="1000" b="1" i="0" u="none" strike="noStrike" baseline="0">
            <a:solidFill>
              <a:srgbClr val="000000"/>
            </a:solidFill>
            <a:latin typeface="Arial"/>
            <a:cs typeface="Arial"/>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stofs010\Projekt\27353\12602698_SKA_Fj&#228;llv&#228;gen_del_2\000\07_Arbetsmaterial\Rapport\Kostnader\old\Kompis06%20Version%20&#197;P%2008%20rev%20081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ktion"/>
      <sheetName val="Beskrivning"/>
      <sheetName val="Översikt"/>
      <sheetName val="Revideringar"/>
      <sheetName val="Mängder"/>
      <sheetName val="á-priser"/>
      <sheetName val="Projektinformation"/>
      <sheetName val="A1. Terrassering"/>
      <sheetName val="A2. Överbyggnad"/>
      <sheetName val="A3. Ombyggda vägar"/>
      <sheetName val="A4. Grundförstärkning"/>
      <sheetName val="A5. Konstbyggnader"/>
      <sheetName val="A6. Avvattning"/>
      <sheetName val="A7. Trafikplatser"/>
      <sheetName val="A8. Korsningar"/>
      <sheetName val="A9. Sidovägar mm"/>
      <sheetName val="A10. Väg- och trafikanordningar"/>
      <sheetName val="A11. Övr entreprenadarbeten"/>
      <sheetName val="B. Övr arbeten"/>
      <sheetName val="C. Övr objektkostnader"/>
      <sheetName val="Entreprenadkostnad"/>
      <sheetName val="Resultat"/>
      <sheetName val="Underlag för successiv kalkyl"/>
      <sheetName val="Osäkerhetsbedömning"/>
      <sheetName val="Beslutsdiagram"/>
      <sheetName val="Kompis06 Version ÅP 08 rev 0810"/>
    </sheetNames>
    <definedNames>
      <definedName name="Nedrullbarlistruta14_Ändra"/>
    </definedNames>
    <sheetDataSet>
      <sheetData sheetId="0"/>
      <sheetData sheetId="1"/>
      <sheetData sheetId="2">
        <row r="1">
          <cell r="B1" t="str">
            <v>KOMPIS 06</v>
          </cell>
          <cell r="E1" t="str">
            <v>Version: ÅP 08, rev 08-10-02   Prislista: VSÖ, 2008- Jan</v>
          </cell>
        </row>
      </sheetData>
      <sheetData sheetId="3">
        <row r="1">
          <cell r="G1" t="str">
            <v>Version: ÅP 08, rev 08-10-02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abSelected="1" workbookViewId="0">
      <selection activeCell="J6" sqref="J6"/>
    </sheetView>
  </sheetViews>
  <sheetFormatPr defaultRowHeight="15" x14ac:dyDescent="0.25"/>
  <cols>
    <col min="1" max="1" width="3.140625" bestFit="1" customWidth="1"/>
    <col min="2" max="5" width="18.85546875" customWidth="1"/>
    <col min="6" max="6" width="18.85546875" bestFit="1" customWidth="1"/>
    <col min="8" max="8" width="10.85546875" bestFit="1" customWidth="1"/>
    <col min="10" max="10" width="10.85546875" bestFit="1" customWidth="1"/>
  </cols>
  <sheetData>
    <row r="1" spans="1:10" ht="18.75" x14ac:dyDescent="0.3">
      <c r="A1" s="1" t="s">
        <v>4</v>
      </c>
      <c r="B1" s="2"/>
      <c r="C1" s="2"/>
    </row>
    <row r="2" spans="1:10" x14ac:dyDescent="0.25">
      <c r="A2" t="s">
        <v>0</v>
      </c>
      <c r="C2" s="12">
        <v>12602698</v>
      </c>
    </row>
    <row r="3" spans="1:10" x14ac:dyDescent="0.25">
      <c r="B3" s="2"/>
      <c r="C3" s="2"/>
    </row>
    <row r="4" spans="1:10" ht="38.25" x14ac:dyDescent="0.25">
      <c r="A4" s="3" t="s">
        <v>1</v>
      </c>
      <c r="B4" s="3" t="s">
        <v>5</v>
      </c>
      <c r="C4" s="3" t="s">
        <v>2</v>
      </c>
      <c r="D4" s="4" t="s">
        <v>63</v>
      </c>
      <c r="E4" s="4" t="s">
        <v>64</v>
      </c>
      <c r="F4" s="4" t="s">
        <v>3</v>
      </c>
      <c r="H4" s="20">
        <v>0.15</v>
      </c>
      <c r="I4" s="396" t="s">
        <v>532</v>
      </c>
    </row>
    <row r="5" spans="1:10" x14ac:dyDescent="0.25">
      <c r="A5" s="5" t="s">
        <v>6</v>
      </c>
      <c r="B5" s="6"/>
      <c r="C5" s="6"/>
      <c r="D5" s="7"/>
      <c r="E5" s="7"/>
      <c r="F5" s="7"/>
    </row>
    <row r="6" spans="1:10" x14ac:dyDescent="0.25">
      <c r="A6" s="5" t="s">
        <v>261</v>
      </c>
      <c r="B6" s="6"/>
      <c r="C6" s="6"/>
      <c r="D6" s="7"/>
      <c r="E6" s="7"/>
      <c r="F6" s="7"/>
    </row>
    <row r="7" spans="1:10" ht="63.75" x14ac:dyDescent="0.25">
      <c r="A7" s="8">
        <v>1</v>
      </c>
      <c r="B7" s="9"/>
      <c r="C7" s="9" t="s">
        <v>65</v>
      </c>
      <c r="D7" s="41"/>
      <c r="E7" s="41">
        <f>0.3*'A-pris 2019-06'!I20+0.7*'A-pris 2019-06'!I29</f>
        <v>2655.5025175000001</v>
      </c>
      <c r="F7" s="41"/>
      <c r="H7" s="14">
        <f>1000*E7*(1-$H$4)</f>
        <v>2257177.1398749999</v>
      </c>
      <c r="J7" s="14">
        <f>1000*E7*(1+$H$4)</f>
        <v>3053827.8951249998</v>
      </c>
    </row>
    <row r="8" spans="1:10" x14ac:dyDescent="0.25">
      <c r="A8" s="5" t="s">
        <v>262</v>
      </c>
      <c r="B8" s="6"/>
      <c r="C8" s="6"/>
      <c r="D8" s="7"/>
      <c r="E8" s="7"/>
      <c r="F8" s="7"/>
    </row>
    <row r="9" spans="1:10" ht="63.75" x14ac:dyDescent="0.25">
      <c r="A9" s="8">
        <v>1</v>
      </c>
      <c r="B9" s="9"/>
      <c r="C9" s="9" t="s">
        <v>65</v>
      </c>
      <c r="D9" s="10"/>
      <c r="E9" s="41">
        <f>0.3*'A-pris 2019-06'!I30+0.7*'A-pris 2019-06'!I39</f>
        <v>4134.5095221000001</v>
      </c>
      <c r="F9" s="10"/>
      <c r="H9" s="14">
        <f>1000*E9*(1-$H$4)</f>
        <v>3514333.093785</v>
      </c>
      <c r="J9" s="14">
        <f>1000*E9*(1+$H$4)</f>
        <v>4754685.9504149994</v>
      </c>
    </row>
    <row r="10" spans="1:10" x14ac:dyDescent="0.25">
      <c r="A10" s="5" t="s">
        <v>205</v>
      </c>
      <c r="B10" s="6"/>
      <c r="C10" s="6"/>
      <c r="D10" s="7"/>
      <c r="E10" s="7"/>
      <c r="F10" s="7"/>
    </row>
    <row r="11" spans="1:10" x14ac:dyDescent="0.25">
      <c r="A11" s="8">
        <v>1</v>
      </c>
      <c r="B11" s="9"/>
      <c r="C11" s="9" t="s">
        <v>266</v>
      </c>
      <c r="D11" s="10"/>
      <c r="E11" s="41">
        <f>'A-pris 2019-06'!H59</f>
        <v>690337.55626592145</v>
      </c>
      <c r="F11" s="10"/>
      <c r="H11" s="14">
        <f>E11*(1-$H$4)</f>
        <v>586786.9228260332</v>
      </c>
      <c r="J11" s="14">
        <f>E11*(1+$H$4)</f>
        <v>793888.18970580958</v>
      </c>
    </row>
    <row r="12" spans="1:10" ht="25.5" x14ac:dyDescent="0.25">
      <c r="A12" s="8">
        <v>2</v>
      </c>
      <c r="B12" s="9"/>
      <c r="C12" s="9" t="s">
        <v>268</v>
      </c>
      <c r="D12" s="10"/>
      <c r="E12" s="41">
        <f>'A-pris 2019-06'!H58</f>
        <v>168375.0137233955</v>
      </c>
      <c r="F12" s="10"/>
      <c r="H12" s="14">
        <f t="shared" ref="H12:H14" si="0">E12*(1-$H$4)</f>
        <v>143118.76166488617</v>
      </c>
      <c r="J12" s="14">
        <f t="shared" ref="J12:J14" si="1">E12*(1+$H$4)</f>
        <v>193631.2657819048</v>
      </c>
    </row>
    <row r="13" spans="1:10" ht="51" x14ac:dyDescent="0.25">
      <c r="A13" s="8">
        <v>3</v>
      </c>
      <c r="B13" s="9"/>
      <c r="C13" s="9" t="s">
        <v>267</v>
      </c>
      <c r="D13" s="10"/>
      <c r="E13" s="41">
        <f>'A-pris 2019-06'!I57</f>
        <v>252.56252058509327</v>
      </c>
      <c r="F13" s="10"/>
      <c r="H13" s="14">
        <f t="shared" si="0"/>
        <v>214.67814249732928</v>
      </c>
      <c r="J13" s="14">
        <f t="shared" si="1"/>
        <v>290.44689867285723</v>
      </c>
    </row>
    <row r="14" spans="1:10" ht="25.5" x14ac:dyDescent="0.25">
      <c r="A14" s="11"/>
      <c r="C14" s="9" t="s">
        <v>411</v>
      </c>
      <c r="D14" s="10"/>
      <c r="E14" s="41">
        <f>'A-pris 2019-06'!I60</f>
        <v>24.472000000000001</v>
      </c>
      <c r="F14" s="10"/>
      <c r="H14" s="14">
        <f t="shared" si="0"/>
        <v>20.801200000000001</v>
      </c>
      <c r="J14" s="14">
        <f t="shared" si="1"/>
        <v>28.142799999999998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60"/>
  <sheetViews>
    <sheetView topLeftCell="A14" workbookViewId="0">
      <pane ySplit="2280" topLeftCell="A28" activePane="bottomLeft"/>
      <selection activeCell="D19" sqref="D19"/>
      <selection pane="bottomLeft" activeCell="I39" sqref="I39"/>
    </sheetView>
  </sheetViews>
  <sheetFormatPr defaultRowHeight="15" x14ac:dyDescent="0.25"/>
  <cols>
    <col min="2" max="2" width="57" customWidth="1"/>
    <col min="9" max="9" width="25.7109375" customWidth="1"/>
    <col min="17" max="17" width="34.7109375" customWidth="1"/>
  </cols>
  <sheetData>
    <row r="1" spans="1:16" ht="18.75" x14ac:dyDescent="0.3">
      <c r="A1" s="1" t="s">
        <v>7</v>
      </c>
      <c r="B1" s="1"/>
      <c r="C1" s="1"/>
      <c r="D1" s="1"/>
      <c r="E1" s="1"/>
      <c r="F1" s="1"/>
      <c r="G1" s="1"/>
      <c r="H1" s="13"/>
      <c r="I1" s="13"/>
      <c r="J1" s="13"/>
      <c r="K1" s="13"/>
      <c r="L1" s="1"/>
      <c r="M1" s="14"/>
      <c r="N1" s="14"/>
      <c r="O1" s="14"/>
      <c r="P1" s="14"/>
    </row>
    <row r="2" spans="1:16" x14ac:dyDescent="0.25">
      <c r="A2" t="s">
        <v>269</v>
      </c>
      <c r="H2" s="14" t="s">
        <v>8</v>
      </c>
      <c r="I2" s="14" t="s">
        <v>9</v>
      </c>
      <c r="J2" s="15">
        <v>229.90985569374865</v>
      </c>
      <c r="K2" s="14"/>
      <c r="M2" s="14"/>
      <c r="N2" s="14"/>
      <c r="O2" s="14"/>
      <c r="P2" s="14"/>
    </row>
    <row r="3" spans="1:16" x14ac:dyDescent="0.25">
      <c r="H3" s="14"/>
      <c r="I3" s="14" t="s">
        <v>10</v>
      </c>
      <c r="J3" s="16">
        <v>244.89934492104123</v>
      </c>
      <c r="K3" s="14"/>
      <c r="M3" s="14"/>
      <c r="N3" s="14"/>
      <c r="O3" s="14"/>
      <c r="P3" s="14"/>
    </row>
    <row r="4" spans="1:16" ht="15.75" x14ac:dyDescent="0.25">
      <c r="A4" s="17" t="s">
        <v>11</v>
      </c>
      <c r="B4" s="18" t="s">
        <v>12</v>
      </c>
      <c r="C4" s="18" t="s">
        <v>13</v>
      </c>
      <c r="D4" s="18"/>
      <c r="E4" s="18"/>
      <c r="F4" s="18"/>
      <c r="G4" s="18"/>
      <c r="H4" s="19"/>
      <c r="I4" s="19"/>
      <c r="J4" s="19"/>
      <c r="K4" s="19"/>
      <c r="L4" s="18"/>
      <c r="M4" s="14"/>
      <c r="N4" s="14"/>
      <c r="O4" s="14"/>
      <c r="P4" s="14"/>
    </row>
    <row r="5" spans="1:16" x14ac:dyDescent="0.25">
      <c r="A5" t="s">
        <v>14</v>
      </c>
      <c r="B5" s="20">
        <v>0.15</v>
      </c>
      <c r="C5" s="20">
        <v>0.15</v>
      </c>
      <c r="D5" s="20"/>
      <c r="E5" s="20"/>
      <c r="F5" s="20"/>
      <c r="G5" s="20"/>
      <c r="H5" s="21"/>
      <c r="I5" s="21"/>
      <c r="J5" s="21"/>
      <c r="K5" s="21"/>
      <c r="L5" s="20"/>
      <c r="M5" s="14"/>
      <c r="N5" s="14"/>
      <c r="O5" s="14"/>
      <c r="P5" s="14"/>
    </row>
    <row r="6" spans="1:16" x14ac:dyDescent="0.25">
      <c r="A6" t="s">
        <v>15</v>
      </c>
      <c r="B6" s="20">
        <v>0.12</v>
      </c>
      <c r="C6" s="20">
        <v>0.05</v>
      </c>
      <c r="D6" s="20"/>
      <c r="E6" s="20"/>
      <c r="F6" s="20"/>
      <c r="G6" s="20"/>
      <c r="H6" s="21"/>
      <c r="I6" s="21"/>
      <c r="J6" s="21"/>
      <c r="K6" s="21"/>
      <c r="L6" s="20"/>
      <c r="M6" s="14"/>
      <c r="N6" s="14"/>
      <c r="O6" s="14"/>
      <c r="P6" s="14"/>
    </row>
    <row r="7" spans="1:16" ht="84" customHeight="1" x14ac:dyDescent="0.25">
      <c r="A7" t="s">
        <v>16</v>
      </c>
      <c r="B7" s="20">
        <f>B5+B6*(1+B5)</f>
        <v>0.28799999999999998</v>
      </c>
      <c r="C7" s="20">
        <f>C5+C6*(1+C5)</f>
        <v>0.20749999999999999</v>
      </c>
      <c r="D7" s="20"/>
      <c r="E7" s="20"/>
      <c r="F7" s="20"/>
      <c r="G7" s="20"/>
      <c r="H7" s="21"/>
      <c r="I7" s="21"/>
      <c r="J7" s="21"/>
      <c r="K7" s="21"/>
      <c r="L7" s="20"/>
      <c r="M7" s="14"/>
      <c r="N7" s="14"/>
      <c r="O7" s="14"/>
      <c r="P7" s="14"/>
    </row>
    <row r="8" spans="1:16" x14ac:dyDescent="0.25">
      <c r="B8" s="20"/>
      <c r="C8" s="20"/>
      <c r="D8" s="20"/>
      <c r="E8" s="20"/>
      <c r="F8" s="20"/>
      <c r="G8" s="20"/>
      <c r="H8" s="21"/>
      <c r="I8" s="21"/>
      <c r="J8" s="21"/>
      <c r="K8" s="21"/>
      <c r="L8" s="20"/>
      <c r="M8" s="14"/>
      <c r="N8" s="14"/>
      <c r="O8" s="14"/>
      <c r="P8" s="14"/>
    </row>
    <row r="9" spans="1:16" ht="15.75" x14ac:dyDescent="0.25">
      <c r="A9" s="17" t="s">
        <v>17</v>
      </c>
      <c r="B9" s="20"/>
      <c r="C9" s="20"/>
      <c r="D9" s="20"/>
      <c r="E9" s="20"/>
      <c r="F9" s="20"/>
      <c r="G9" s="20"/>
      <c r="H9" s="21"/>
      <c r="I9" s="21"/>
      <c r="J9" s="21"/>
      <c r="K9" s="21"/>
      <c r="L9" s="20"/>
      <c r="M9" s="14"/>
      <c r="N9" s="14"/>
      <c r="O9" s="14"/>
      <c r="P9" s="14"/>
    </row>
    <row r="10" spans="1:16" x14ac:dyDescent="0.25">
      <c r="A10" t="s">
        <v>18</v>
      </c>
      <c r="B10" s="22">
        <v>0</v>
      </c>
      <c r="C10" s="22">
        <v>0</v>
      </c>
      <c r="D10" s="20"/>
      <c r="E10" s="20"/>
      <c r="F10" s="20"/>
      <c r="G10" s="20"/>
      <c r="H10" s="21"/>
      <c r="I10" s="21"/>
      <c r="J10" s="21"/>
      <c r="K10" s="21"/>
      <c r="L10" s="20"/>
      <c r="M10" s="14"/>
      <c r="N10" s="14"/>
      <c r="O10" s="14"/>
      <c r="P10" s="14"/>
    </row>
    <row r="11" spans="1:16" x14ac:dyDescent="0.25">
      <c r="A11" t="s">
        <v>19</v>
      </c>
      <c r="B11" s="22">
        <v>0.25</v>
      </c>
      <c r="C11" s="22">
        <v>0.25</v>
      </c>
      <c r="D11" s="20"/>
      <c r="E11" s="20"/>
      <c r="F11" s="20"/>
      <c r="G11" s="20"/>
      <c r="H11" s="21"/>
      <c r="I11" s="21"/>
      <c r="J11" s="21"/>
      <c r="K11" s="21"/>
      <c r="L11" s="20"/>
      <c r="M11" s="14"/>
      <c r="N11" s="14"/>
      <c r="O11" s="14"/>
      <c r="P11" s="14"/>
    </row>
    <row r="12" spans="1:16" x14ac:dyDescent="0.25">
      <c r="A12" t="s">
        <v>20</v>
      </c>
      <c r="B12" s="22">
        <f>B10+B11*(1+B10)</f>
        <v>0.25</v>
      </c>
      <c r="C12" s="22">
        <f>C10+C11*(1+C10)</f>
        <v>0.25</v>
      </c>
      <c r="D12" s="20"/>
      <c r="E12" s="20"/>
      <c r="F12" s="20"/>
      <c r="G12" s="20"/>
      <c r="H12" s="21"/>
      <c r="I12" s="21"/>
      <c r="J12" s="21"/>
      <c r="K12" s="21"/>
      <c r="L12" s="20"/>
      <c r="M12" s="14"/>
      <c r="N12" s="14"/>
      <c r="O12" s="14"/>
      <c r="P12" s="14"/>
    </row>
    <row r="13" spans="1:16" x14ac:dyDescent="0.25">
      <c r="B13" s="22"/>
      <c r="C13" s="22"/>
      <c r="D13" s="20"/>
      <c r="E13" s="20"/>
      <c r="F13" s="20"/>
      <c r="G13" s="20"/>
      <c r="H13" s="21"/>
      <c r="I13" s="21"/>
      <c r="J13" s="21"/>
      <c r="K13" s="21"/>
      <c r="L13" s="20"/>
      <c r="M13" s="14"/>
      <c r="N13" s="14"/>
      <c r="O13" s="14"/>
      <c r="P13" s="14"/>
    </row>
    <row r="14" spans="1:16" x14ac:dyDescent="0.25">
      <c r="A14" t="s">
        <v>21</v>
      </c>
      <c r="B14" s="22">
        <f>B7+B12*(1+B7)</f>
        <v>0.61</v>
      </c>
      <c r="C14" s="22">
        <f>C7+C12*(1+C7)</f>
        <v>0.50937500000000002</v>
      </c>
      <c r="D14" s="23"/>
      <c r="E14" s="24"/>
      <c r="F14" s="23"/>
      <c r="G14" s="23"/>
      <c r="H14" s="21"/>
      <c r="I14" s="21"/>
      <c r="J14" s="21"/>
      <c r="K14" s="21"/>
      <c r="L14" s="23"/>
      <c r="M14" s="14"/>
      <c r="N14" s="14"/>
      <c r="O14" s="21"/>
      <c r="P14" s="14"/>
    </row>
    <row r="15" spans="1:16" x14ac:dyDescent="0.25">
      <c r="H15" s="14"/>
      <c r="I15" s="14"/>
      <c r="J15" s="14"/>
      <c r="K15" s="14"/>
      <c r="M15" s="14"/>
      <c r="N15" s="14"/>
      <c r="O15" s="14"/>
      <c r="P15" s="14"/>
    </row>
    <row r="16" spans="1:16" x14ac:dyDescent="0.25">
      <c r="H16" s="14"/>
      <c r="I16" s="14"/>
      <c r="J16" s="14"/>
      <c r="K16" s="14"/>
      <c r="M16" s="14"/>
      <c r="N16" s="14"/>
      <c r="O16" s="14"/>
      <c r="P16" s="14"/>
    </row>
    <row r="17" spans="1:17" ht="15.75" x14ac:dyDescent="0.25">
      <c r="A17" s="17" t="s">
        <v>22</v>
      </c>
      <c r="C17" s="25" t="s">
        <v>23</v>
      </c>
      <c r="G17" s="26" t="s">
        <v>11</v>
      </c>
      <c r="H17" s="27" t="s">
        <v>24</v>
      </c>
      <c r="I17" s="28"/>
      <c r="J17" s="28"/>
      <c r="K17" s="28"/>
      <c r="L17" s="26" t="s">
        <v>17</v>
      </c>
      <c r="M17" s="27" t="s">
        <v>25</v>
      </c>
      <c r="N17" s="14"/>
      <c r="O17" s="14"/>
      <c r="P17" s="14"/>
    </row>
    <row r="18" spans="1:17" s="25" customFormat="1" x14ac:dyDescent="0.25">
      <c r="A18" s="25" t="s">
        <v>2</v>
      </c>
      <c r="B18" s="25" t="s">
        <v>26</v>
      </c>
      <c r="C18" s="29" t="s">
        <v>27</v>
      </c>
      <c r="D18" s="29" t="s">
        <v>28</v>
      </c>
      <c r="E18" s="29" t="s">
        <v>29</v>
      </c>
      <c r="F18" s="29" t="s">
        <v>30</v>
      </c>
      <c r="G18" s="30" t="s">
        <v>31</v>
      </c>
      <c r="H18" s="31" t="s">
        <v>27</v>
      </c>
      <c r="I18" s="31" t="s">
        <v>28</v>
      </c>
      <c r="J18" s="31" t="s">
        <v>29</v>
      </c>
      <c r="K18" s="31" t="s">
        <v>30</v>
      </c>
      <c r="L18" s="30" t="s">
        <v>31</v>
      </c>
      <c r="M18" s="31" t="s">
        <v>27</v>
      </c>
      <c r="N18" s="31" t="s">
        <v>28</v>
      </c>
      <c r="O18" s="31" t="s">
        <v>29</v>
      </c>
      <c r="P18" s="31" t="s">
        <v>30</v>
      </c>
      <c r="Q18" s="25" t="s">
        <v>32</v>
      </c>
    </row>
    <row r="19" spans="1:17" ht="45" x14ac:dyDescent="0.25">
      <c r="A19" s="24" t="s">
        <v>33</v>
      </c>
      <c r="B19" s="32" t="s">
        <v>34</v>
      </c>
      <c r="C19" s="33">
        <f>$J$3*'A-pris'!C19/$J$2</f>
        <v>0</v>
      </c>
      <c r="D19" s="33">
        <f>'A-pris 2019-06'!$J$3*'A-pris'!D19/'A-pris 2019-06'!$J$2</f>
        <v>3408.6311845249029</v>
      </c>
      <c r="E19" s="33">
        <f>'A-pris 2019-06'!$J$3*'A-pris'!E19/'A-pris 2019-06'!$J$2</f>
        <v>1136.2103948416343</v>
      </c>
      <c r="F19" s="33">
        <f>'A-pris 2019-06'!$J$3*'A-pris'!F19/'A-pris 2019-06'!$J$2</f>
        <v>0</v>
      </c>
      <c r="G19" s="34">
        <f>$B$7</f>
        <v>0.28799999999999998</v>
      </c>
      <c r="H19" s="35" t="str">
        <f>IF(C19&gt;0,(1+$G19)*C19,"")</f>
        <v/>
      </c>
      <c r="I19" s="35">
        <f t="shared" ref="I19:K19" si="0">IF(D19&gt;0,(1+$G19)*D19,"")</f>
        <v>4390.3169656680748</v>
      </c>
      <c r="J19" s="35">
        <f t="shared" si="0"/>
        <v>1463.4389885560249</v>
      </c>
      <c r="K19" s="35" t="str">
        <f t="shared" si="0"/>
        <v/>
      </c>
      <c r="L19" s="34">
        <f>$B$12</f>
        <v>0.25</v>
      </c>
      <c r="M19" s="35"/>
      <c r="N19" s="35">
        <f t="shared" ref="N19:O19" si="1">IF(I19&gt;0,(1+$L19)*I19,"")</f>
        <v>5487.8962070850939</v>
      </c>
      <c r="O19" s="35">
        <f t="shared" si="1"/>
        <v>1829.2987356950312</v>
      </c>
      <c r="P19" s="35"/>
      <c r="Q19" s="32" t="s">
        <v>35</v>
      </c>
    </row>
    <row r="20" spans="1:17" ht="60" x14ac:dyDescent="0.25">
      <c r="A20" s="32" t="s">
        <v>39</v>
      </c>
      <c r="B20" s="32" t="s">
        <v>40</v>
      </c>
      <c r="C20" s="33"/>
      <c r="D20" s="33"/>
      <c r="E20" s="33"/>
      <c r="F20" s="33"/>
      <c r="G20" s="34">
        <f>$B$7</f>
        <v>0.28799999999999998</v>
      </c>
      <c r="H20" s="35"/>
      <c r="I20" s="35">
        <f>SUM(I21:I28)</f>
        <v>6747.9417250000006</v>
      </c>
      <c r="J20" s="35"/>
      <c r="K20" s="35"/>
      <c r="L20" s="34"/>
      <c r="M20" s="35"/>
      <c r="N20" s="35"/>
      <c r="O20" s="35"/>
      <c r="P20" s="35"/>
      <c r="Q20" s="32"/>
    </row>
    <row r="21" spans="1:17" x14ac:dyDescent="0.25">
      <c r="A21" s="32"/>
      <c r="B21" s="32" t="s">
        <v>45</v>
      </c>
      <c r="C21" s="33"/>
      <c r="D21" s="33"/>
      <c r="E21" s="33"/>
      <c r="F21" s="33"/>
      <c r="G21" s="34"/>
      <c r="H21" s="35"/>
      <c r="I21" s="35">
        <f>7*J46</f>
        <v>80.009999999999991</v>
      </c>
      <c r="J21" s="35"/>
      <c r="K21" s="35"/>
      <c r="L21" s="34"/>
      <c r="M21" s="35"/>
      <c r="N21" s="35"/>
      <c r="O21" s="35"/>
      <c r="P21" s="35"/>
      <c r="Q21" s="32"/>
    </row>
    <row r="22" spans="1:17" x14ac:dyDescent="0.25">
      <c r="A22" s="32"/>
      <c r="B22" s="32" t="s">
        <v>46</v>
      </c>
      <c r="C22" s="33"/>
      <c r="D22" s="33"/>
      <c r="E22" s="33"/>
      <c r="F22" s="33"/>
      <c r="G22" s="34"/>
      <c r="H22" s="35"/>
      <c r="I22" s="35">
        <f>K47*1.38</f>
        <v>183.07632000000001</v>
      </c>
      <c r="J22" s="35"/>
      <c r="K22" s="35"/>
      <c r="L22" s="34"/>
      <c r="M22" s="35"/>
      <c r="N22" s="35"/>
      <c r="O22" s="35"/>
      <c r="P22" s="35"/>
      <c r="Q22" s="32"/>
    </row>
    <row r="23" spans="1:17" x14ac:dyDescent="0.25">
      <c r="A23" s="32"/>
      <c r="B23" s="32" t="s">
        <v>41</v>
      </c>
      <c r="C23" s="33"/>
      <c r="D23" s="33"/>
      <c r="E23" s="33"/>
      <c r="F23" s="33"/>
      <c r="G23" s="34"/>
      <c r="H23" s="35"/>
      <c r="I23" s="35">
        <f>K48*0.12</f>
        <v>38.64</v>
      </c>
      <c r="J23" s="35"/>
      <c r="K23" s="35"/>
      <c r="L23" s="34"/>
      <c r="M23" s="35"/>
      <c r="N23" s="35"/>
      <c r="O23" s="35"/>
      <c r="P23" s="35"/>
      <c r="Q23" s="32"/>
    </row>
    <row r="24" spans="1:17" x14ac:dyDescent="0.25">
      <c r="A24" s="32"/>
      <c r="B24" s="32" t="s">
        <v>42</v>
      </c>
      <c r="C24" s="33"/>
      <c r="D24" s="33"/>
      <c r="E24" s="33"/>
      <c r="F24" s="33"/>
      <c r="G24" s="34"/>
      <c r="H24" s="35"/>
      <c r="I24" s="35">
        <f>J52*5.5</f>
        <v>511.37625000000003</v>
      </c>
      <c r="J24" s="35"/>
      <c r="K24" s="35"/>
      <c r="L24" s="34"/>
      <c r="M24" s="35"/>
      <c r="N24" s="35"/>
      <c r="O24" s="35"/>
      <c r="P24" s="35"/>
      <c r="Q24" s="32"/>
    </row>
    <row r="25" spans="1:17" x14ac:dyDescent="0.25">
      <c r="A25" s="32"/>
      <c r="B25" s="32" t="s">
        <v>61</v>
      </c>
      <c r="C25" s="33"/>
      <c r="D25" s="33"/>
      <c r="E25" s="33"/>
      <c r="F25" s="33"/>
      <c r="G25" s="34"/>
      <c r="H25" s="35"/>
      <c r="I25" s="35">
        <f>J50*5.75+I51</f>
        <v>3835.7565749999999</v>
      </c>
      <c r="J25" s="35"/>
      <c r="K25" s="35"/>
      <c r="L25" s="34"/>
      <c r="M25" s="35"/>
      <c r="N25" s="35"/>
      <c r="O25" s="35"/>
      <c r="P25" s="35"/>
      <c r="Q25" s="32"/>
    </row>
    <row r="26" spans="1:17" x14ac:dyDescent="0.25">
      <c r="A26" s="32"/>
      <c r="B26" s="32" t="s">
        <v>43</v>
      </c>
      <c r="C26" s="33"/>
      <c r="D26" s="33"/>
      <c r="E26" s="33"/>
      <c r="F26" s="33"/>
      <c r="G26" s="34"/>
      <c r="H26" s="35"/>
      <c r="I26" s="35">
        <f>J53*9</f>
        <v>1184.5575000000001</v>
      </c>
      <c r="J26" s="35"/>
      <c r="K26" s="35"/>
      <c r="L26" s="34"/>
      <c r="M26" s="35"/>
      <c r="N26" s="35"/>
      <c r="O26" s="35"/>
      <c r="P26" s="35"/>
      <c r="Q26" s="32"/>
    </row>
    <row r="27" spans="1:17" x14ac:dyDescent="0.25">
      <c r="A27" s="32"/>
      <c r="B27" s="32" t="s">
        <v>44</v>
      </c>
      <c r="C27" s="33"/>
      <c r="D27" s="33"/>
      <c r="E27" s="33"/>
      <c r="F27" s="33"/>
      <c r="G27" s="34"/>
      <c r="H27" s="35"/>
      <c r="I27" s="35">
        <f>I54+0.5*I55</f>
        <v>901.6</v>
      </c>
      <c r="J27" s="35"/>
      <c r="K27" s="35"/>
      <c r="L27" s="34"/>
      <c r="M27" s="35"/>
      <c r="N27" s="35"/>
      <c r="O27" s="35"/>
      <c r="P27" s="35"/>
      <c r="Q27" s="32"/>
    </row>
    <row r="28" spans="1:17" x14ac:dyDescent="0.25">
      <c r="A28" s="32"/>
      <c r="B28" s="32" t="s">
        <v>60</v>
      </c>
      <c r="C28" s="33"/>
      <c r="D28" s="33"/>
      <c r="E28" s="33"/>
      <c r="F28" s="33"/>
      <c r="G28" s="34"/>
      <c r="H28" s="35"/>
      <c r="I28" s="35">
        <f>5*H56/1000</f>
        <v>12.925079999999999</v>
      </c>
      <c r="J28" s="35"/>
      <c r="K28" s="35"/>
      <c r="L28" s="34"/>
      <c r="M28" s="35"/>
      <c r="N28" s="35"/>
      <c r="O28" s="35"/>
      <c r="P28" s="35"/>
      <c r="Q28" s="32"/>
    </row>
    <row r="29" spans="1:17" ht="60" x14ac:dyDescent="0.25">
      <c r="A29" s="32" t="s">
        <v>263</v>
      </c>
      <c r="B29" s="32" t="s">
        <v>40</v>
      </c>
      <c r="C29" s="33"/>
      <c r="D29" s="33"/>
      <c r="E29" s="33"/>
      <c r="F29" s="33"/>
      <c r="G29" s="34"/>
      <c r="H29" s="35"/>
      <c r="I29" s="35">
        <f>SUM(I27)</f>
        <v>901.6</v>
      </c>
      <c r="J29" s="35"/>
      <c r="K29" s="35"/>
      <c r="L29" s="34"/>
      <c r="M29" s="35"/>
      <c r="N29" s="35"/>
      <c r="O29" s="35"/>
      <c r="P29" s="35"/>
      <c r="Q29" s="32"/>
    </row>
    <row r="30" spans="1:17" ht="60" x14ac:dyDescent="0.25">
      <c r="A30" s="32" t="s">
        <v>258</v>
      </c>
      <c r="B30" s="32" t="s">
        <v>40</v>
      </c>
      <c r="C30" s="33"/>
      <c r="D30" s="33"/>
      <c r="E30" s="33"/>
      <c r="F30" s="33"/>
      <c r="G30" s="34">
        <f>$B$7</f>
        <v>0.28799999999999998</v>
      </c>
      <c r="H30" s="35"/>
      <c r="I30" s="35">
        <f>SUM(I31:I38)</f>
        <v>7333.0971570000002</v>
      </c>
      <c r="J30" s="35"/>
      <c r="K30" s="35"/>
      <c r="L30" s="34"/>
      <c r="M30" s="35"/>
      <c r="N30" s="35"/>
      <c r="O30" s="35"/>
      <c r="P30" s="35"/>
      <c r="Q30" s="32"/>
    </row>
    <row r="31" spans="1:17" x14ac:dyDescent="0.25">
      <c r="A31" s="32"/>
      <c r="B31" s="32" t="s">
        <v>259</v>
      </c>
      <c r="C31" s="33"/>
      <c r="D31" s="33"/>
      <c r="E31" s="33"/>
      <c r="F31" s="33"/>
      <c r="G31" s="34"/>
      <c r="H31" s="35"/>
      <c r="I31" s="35">
        <f>8*J46</f>
        <v>91.44</v>
      </c>
      <c r="J31" s="35"/>
      <c r="K31" s="35"/>
      <c r="L31" s="34"/>
      <c r="M31" s="35"/>
      <c r="N31" s="35"/>
      <c r="O31" s="35"/>
      <c r="P31" s="35"/>
      <c r="Q31" s="32"/>
    </row>
    <row r="32" spans="1:17" x14ac:dyDescent="0.25">
      <c r="A32" s="32"/>
      <c r="B32" s="32" t="s">
        <v>46</v>
      </c>
      <c r="C32" s="33"/>
      <c r="D32" s="33"/>
      <c r="E32" s="33"/>
      <c r="F32" s="33"/>
      <c r="G32" s="34"/>
      <c r="H32" s="35"/>
      <c r="I32" s="35">
        <f>K47*1.593</f>
        <v>211.33375200000003</v>
      </c>
      <c r="J32" s="35"/>
      <c r="K32" s="35"/>
      <c r="L32" s="34"/>
      <c r="M32" s="35"/>
      <c r="N32" s="35"/>
      <c r="O32" s="35"/>
      <c r="P32" s="35"/>
      <c r="Q32" s="32"/>
    </row>
    <row r="33" spans="1:17" x14ac:dyDescent="0.25">
      <c r="A33" s="32"/>
      <c r="B33" s="32" t="s">
        <v>41</v>
      </c>
      <c r="C33" s="33"/>
      <c r="D33" s="33"/>
      <c r="E33" s="33"/>
      <c r="F33" s="33"/>
      <c r="G33" s="34"/>
      <c r="H33" s="35"/>
      <c r="I33" s="35">
        <f>K48*0.179</f>
        <v>57.637999999999998</v>
      </c>
      <c r="J33" s="35"/>
      <c r="K33" s="35"/>
      <c r="L33" s="34"/>
      <c r="M33" s="35"/>
      <c r="N33" s="35"/>
      <c r="O33" s="35"/>
      <c r="P33" s="35"/>
      <c r="Q33" s="32"/>
    </row>
    <row r="34" spans="1:17" x14ac:dyDescent="0.25">
      <c r="A34" s="32"/>
      <c r="B34" s="32" t="s">
        <v>42</v>
      </c>
      <c r="C34" s="33"/>
      <c r="D34" s="33"/>
      <c r="E34" s="33"/>
      <c r="F34" s="33"/>
      <c r="G34" s="34"/>
      <c r="H34" s="35"/>
      <c r="I34" s="35">
        <f>J52*4.5</f>
        <v>418.39875000000001</v>
      </c>
      <c r="J34" s="35"/>
      <c r="K34" s="35"/>
      <c r="L34" s="34"/>
      <c r="M34" s="35"/>
      <c r="N34" s="35"/>
      <c r="O34" s="35"/>
      <c r="P34" s="35"/>
      <c r="Q34" s="32"/>
    </row>
    <row r="35" spans="1:17" x14ac:dyDescent="0.25">
      <c r="A35" s="32"/>
      <c r="B35" s="32" t="s">
        <v>61</v>
      </c>
      <c r="C35" s="33"/>
      <c r="D35" s="33"/>
      <c r="E35" s="33"/>
      <c r="F35" s="33"/>
      <c r="G35" s="34"/>
      <c r="H35" s="35"/>
      <c r="I35" s="35">
        <f>J50*6.75+I51</f>
        <v>4455.2040749999996</v>
      </c>
      <c r="J35" s="35"/>
      <c r="K35" s="35"/>
      <c r="L35" s="34"/>
      <c r="M35" s="35"/>
      <c r="N35" s="35"/>
      <c r="O35" s="35"/>
      <c r="P35" s="35"/>
      <c r="Q35" s="32"/>
    </row>
    <row r="36" spans="1:17" x14ac:dyDescent="0.25">
      <c r="A36" s="32"/>
      <c r="B36" s="32" t="s">
        <v>43</v>
      </c>
      <c r="C36" s="33"/>
      <c r="D36" s="33"/>
      <c r="E36" s="33"/>
      <c r="F36" s="33"/>
      <c r="G36" s="34"/>
      <c r="H36" s="35"/>
      <c r="I36" s="35">
        <f>J53*9</f>
        <v>1184.5575000000001</v>
      </c>
      <c r="J36" s="35"/>
      <c r="K36" s="35"/>
      <c r="L36" s="34"/>
      <c r="M36" s="35"/>
      <c r="N36" s="35"/>
      <c r="O36" s="35"/>
      <c r="P36" s="35"/>
      <c r="Q36" s="32"/>
    </row>
    <row r="37" spans="1:17" x14ac:dyDescent="0.25">
      <c r="A37" s="32"/>
      <c r="B37" s="32" t="s">
        <v>44</v>
      </c>
      <c r="C37" s="33"/>
      <c r="D37" s="33"/>
      <c r="E37" s="33"/>
      <c r="F37" s="33"/>
      <c r="G37" s="34"/>
      <c r="H37" s="35"/>
      <c r="I37" s="35">
        <f>I54+0.5*I55</f>
        <v>901.6</v>
      </c>
      <c r="J37" s="35"/>
      <c r="K37" s="35"/>
      <c r="L37" s="34"/>
      <c r="M37" s="35"/>
      <c r="N37" s="35"/>
      <c r="O37" s="35"/>
      <c r="P37" s="35"/>
      <c r="Q37" s="32"/>
    </row>
    <row r="38" spans="1:17" x14ac:dyDescent="0.25">
      <c r="A38" s="32"/>
      <c r="B38" s="32" t="s">
        <v>60</v>
      </c>
      <c r="C38" s="33"/>
      <c r="D38" s="33"/>
      <c r="E38" s="33"/>
      <c r="F38" s="33"/>
      <c r="G38" s="34"/>
      <c r="H38" s="35"/>
      <c r="I38" s="35">
        <f>5*H56/1000</f>
        <v>12.925079999999999</v>
      </c>
      <c r="J38" s="35"/>
      <c r="K38" s="35"/>
      <c r="L38" s="34"/>
      <c r="M38" s="35"/>
      <c r="N38" s="35"/>
      <c r="O38" s="35"/>
      <c r="P38" s="35"/>
      <c r="Q38" s="32"/>
    </row>
    <row r="39" spans="1:17" ht="71.25" customHeight="1" x14ac:dyDescent="0.25">
      <c r="A39" s="32" t="s">
        <v>264</v>
      </c>
      <c r="B39" s="32" t="s">
        <v>40</v>
      </c>
      <c r="C39" s="33"/>
      <c r="D39" s="33"/>
      <c r="E39" s="33"/>
      <c r="F39" s="33"/>
      <c r="G39" s="34"/>
      <c r="H39" s="35"/>
      <c r="I39" s="35">
        <f>SUM(I37,I40:I44)</f>
        <v>2763.6862500000007</v>
      </c>
      <c r="J39" s="35"/>
      <c r="K39" s="35"/>
      <c r="L39" s="34"/>
      <c r="M39" s="35"/>
      <c r="N39" s="35"/>
      <c r="O39" s="35"/>
      <c r="P39" s="35"/>
      <c r="Q39" s="32"/>
    </row>
    <row r="40" spans="1:17" x14ac:dyDescent="0.25">
      <c r="A40" s="32"/>
      <c r="B40" s="32" t="s">
        <v>265</v>
      </c>
      <c r="C40" s="33"/>
      <c r="D40" s="33"/>
      <c r="E40" s="33"/>
      <c r="F40" s="33"/>
      <c r="G40" s="34"/>
      <c r="H40" s="35"/>
      <c r="I40" s="35">
        <f>1.11*J46</f>
        <v>12.6873</v>
      </c>
      <c r="J40" s="35"/>
      <c r="K40" s="35"/>
      <c r="L40" s="34"/>
      <c r="M40" s="35"/>
      <c r="N40" s="35"/>
      <c r="O40" s="35"/>
      <c r="P40" s="35"/>
      <c r="Q40" s="32"/>
    </row>
    <row r="41" spans="1:17" x14ac:dyDescent="0.25">
      <c r="A41" s="32"/>
      <c r="B41" s="32" t="s">
        <v>41</v>
      </c>
      <c r="C41" s="33"/>
      <c r="D41" s="33"/>
      <c r="E41" s="33"/>
      <c r="F41" s="33"/>
      <c r="G41" s="34"/>
      <c r="H41" s="35"/>
      <c r="I41" s="35">
        <f>K48*0.179</f>
        <v>57.637999999999998</v>
      </c>
      <c r="J41" s="35"/>
      <c r="K41" s="35"/>
      <c r="L41" s="34"/>
      <c r="M41" s="35"/>
      <c r="N41" s="35"/>
      <c r="O41" s="35"/>
      <c r="P41" s="35"/>
      <c r="Q41" s="32"/>
    </row>
    <row r="42" spans="1:17" x14ac:dyDescent="0.25">
      <c r="A42" s="32"/>
      <c r="B42" s="32" t="s">
        <v>42</v>
      </c>
      <c r="C42" s="33"/>
      <c r="D42" s="33"/>
      <c r="E42" s="33"/>
      <c r="F42" s="33"/>
      <c r="G42" s="34"/>
      <c r="H42" s="35"/>
      <c r="I42" s="35">
        <f>J52*4</f>
        <v>371.91</v>
      </c>
      <c r="J42" s="35"/>
      <c r="K42" s="35"/>
      <c r="L42" s="34"/>
      <c r="M42" s="35"/>
      <c r="N42" s="35"/>
      <c r="O42" s="35"/>
      <c r="P42" s="35"/>
      <c r="Q42" s="32"/>
    </row>
    <row r="43" spans="1:17" x14ac:dyDescent="0.25">
      <c r="A43" s="32"/>
      <c r="B43" s="32" t="s">
        <v>61</v>
      </c>
      <c r="C43" s="33"/>
      <c r="D43" s="33"/>
      <c r="E43" s="33"/>
      <c r="F43" s="33"/>
      <c r="G43" s="34"/>
      <c r="H43" s="35"/>
      <c r="I43" s="35">
        <f>J50*1+I51</f>
        <v>893.38094999999998</v>
      </c>
      <c r="J43" s="35"/>
      <c r="K43" s="35"/>
      <c r="L43" s="34"/>
      <c r="M43" s="35"/>
      <c r="N43" s="35"/>
      <c r="O43" s="35"/>
      <c r="P43" s="35"/>
      <c r="Q43" s="32"/>
    </row>
    <row r="44" spans="1:17" x14ac:dyDescent="0.25">
      <c r="A44" s="32"/>
      <c r="B44" s="32" t="s">
        <v>43</v>
      </c>
      <c r="C44" s="33"/>
      <c r="D44" s="33"/>
      <c r="E44" s="33"/>
      <c r="F44" s="33"/>
      <c r="G44" s="34"/>
      <c r="H44" s="35"/>
      <c r="I44" s="35">
        <f>J53*4</f>
        <v>526.47</v>
      </c>
      <c r="J44" s="35"/>
      <c r="K44" s="35"/>
      <c r="L44" s="34"/>
      <c r="M44" s="35"/>
      <c r="N44" s="35"/>
      <c r="O44" s="35"/>
      <c r="P44" s="35"/>
      <c r="Q44" s="32"/>
    </row>
    <row r="45" spans="1:17" ht="0.75" customHeight="1" x14ac:dyDescent="0.25">
      <c r="A45" s="32"/>
      <c r="B45" s="32"/>
      <c r="C45" s="33"/>
      <c r="D45" s="33"/>
      <c r="E45" s="33"/>
      <c r="F45" s="33"/>
      <c r="G45" s="34"/>
      <c r="H45" s="35"/>
      <c r="I45" s="35"/>
      <c r="J45" s="35"/>
      <c r="K45" s="35"/>
      <c r="L45" s="34"/>
      <c r="M45" s="35"/>
      <c r="N45" s="35"/>
      <c r="O45" s="35"/>
      <c r="P45" s="35"/>
      <c r="Q45" s="32"/>
    </row>
    <row r="46" spans="1:17" ht="64.5" x14ac:dyDescent="0.25">
      <c r="A46" s="24" t="s">
        <v>36</v>
      </c>
      <c r="B46" s="32" t="s">
        <v>37</v>
      </c>
      <c r="C46" s="24"/>
      <c r="F46" s="24"/>
      <c r="G46" s="34"/>
      <c r="H46" s="35"/>
      <c r="I46" s="35"/>
      <c r="J46" s="35">
        <f>381*300/10000</f>
        <v>11.43</v>
      </c>
      <c r="K46" s="35"/>
      <c r="L46" s="34"/>
      <c r="M46" s="35"/>
      <c r="N46" s="35"/>
      <c r="O46" s="35"/>
      <c r="P46" s="35"/>
      <c r="Q46" s="32" t="s">
        <v>38</v>
      </c>
    </row>
    <row r="47" spans="1:17" ht="90" x14ac:dyDescent="0.25">
      <c r="A47" s="32" t="s">
        <v>47</v>
      </c>
      <c r="B47" s="32" t="s">
        <v>48</v>
      </c>
      <c r="C47" s="24"/>
      <c r="F47" s="24">
        <v>103</v>
      </c>
      <c r="G47" s="34">
        <f t="shared" ref="G47:G48" si="2">$B$7</f>
        <v>0.28799999999999998</v>
      </c>
      <c r="H47" s="35" t="str">
        <f t="shared" ref="H47:K48" si="3">IF(C47&gt;0,(1+$G47)*C47,"0")</f>
        <v>0</v>
      </c>
      <c r="I47" s="35"/>
      <c r="J47" s="35"/>
      <c r="K47" s="35">
        <f t="shared" si="3"/>
        <v>132.66400000000002</v>
      </c>
      <c r="L47" s="34">
        <f t="shared" ref="L47:L48" si="4">$B$12</f>
        <v>0.25</v>
      </c>
      <c r="M47" s="35"/>
      <c r="N47" s="35"/>
      <c r="O47" s="35"/>
      <c r="P47" s="35"/>
      <c r="Q47" s="32"/>
    </row>
    <row r="48" spans="1:17" ht="150" x14ac:dyDescent="0.25">
      <c r="A48" s="32" t="s">
        <v>49</v>
      </c>
      <c r="B48" s="32" t="s">
        <v>412</v>
      </c>
      <c r="C48" s="24"/>
      <c r="D48" s="24"/>
      <c r="E48" s="24"/>
      <c r="F48" s="33">
        <v>250</v>
      </c>
      <c r="G48" s="34">
        <f t="shared" si="2"/>
        <v>0.28799999999999998</v>
      </c>
      <c r="H48" s="35" t="str">
        <f t="shared" si="3"/>
        <v>0</v>
      </c>
      <c r="I48" s="35" t="str">
        <f t="shared" si="3"/>
        <v>0</v>
      </c>
      <c r="J48" s="35" t="str">
        <f t="shared" si="3"/>
        <v>0</v>
      </c>
      <c r="K48" s="35">
        <f t="shared" si="3"/>
        <v>322</v>
      </c>
      <c r="L48" s="34">
        <f t="shared" si="4"/>
        <v>0.25</v>
      </c>
      <c r="M48" s="35" t="s">
        <v>260</v>
      </c>
      <c r="N48" s="35">
        <f t="shared" ref="N48:P48" si="5">IF(I48&gt;0,(1+$L48)*I48,"")</f>
        <v>0</v>
      </c>
      <c r="O48" s="35">
        <f t="shared" si="5"/>
        <v>0</v>
      </c>
      <c r="P48" s="35">
        <f t="shared" si="5"/>
        <v>402.5</v>
      </c>
      <c r="Q48" s="32"/>
    </row>
    <row r="49" spans="1:24" x14ac:dyDescent="0.25">
      <c r="A49" s="32" t="s">
        <v>42</v>
      </c>
      <c r="B49" s="32" t="s">
        <v>42</v>
      </c>
    </row>
    <row r="50" spans="1:24" ht="75" x14ac:dyDescent="0.25">
      <c r="A50" s="32" t="s">
        <v>50</v>
      </c>
      <c r="B50" s="32" t="s">
        <v>51</v>
      </c>
      <c r="C50" s="24"/>
      <c r="D50" s="24"/>
      <c r="E50" s="33">
        <f>109+124+118+36+300*0.42</f>
        <v>513</v>
      </c>
      <c r="F50" s="33"/>
      <c r="G50" s="34">
        <v>0.20749999999999999</v>
      </c>
      <c r="H50" s="35"/>
      <c r="I50" s="35"/>
      <c r="J50" s="35">
        <f t="shared" ref="H50:J53" si="6">IF(E50&gt;0,(1+$G50)*E50,"0")</f>
        <v>619.44749999999999</v>
      </c>
      <c r="K50" s="35" t="str">
        <f t="shared" ref="K50:K51" si="7">IF(F50&gt;0,(1+$G50)*F50,"0")</f>
        <v>0</v>
      </c>
      <c r="L50" s="34"/>
      <c r="M50" s="35"/>
      <c r="N50" s="35"/>
      <c r="O50" s="35"/>
      <c r="P50" s="35"/>
      <c r="Q50" s="32"/>
    </row>
    <row r="51" spans="1:24" ht="75" x14ac:dyDescent="0.25">
      <c r="A51" s="32" t="s">
        <v>52</v>
      </c>
      <c r="B51" s="32"/>
      <c r="C51" s="24"/>
      <c r="D51" s="33">
        <f>0.04*3*124+(0.04+0.06)*3*118+(0.04+0.06+0.1)*3*36+(0.04+0.06+0.1+0.42/2)*3*0.42*300</f>
        <v>226.85999999999999</v>
      </c>
      <c r="E51" s="24"/>
      <c r="F51" s="33"/>
      <c r="G51" s="34">
        <v>0.20749999999999999</v>
      </c>
      <c r="H51" s="35" t="str">
        <f t="shared" si="6"/>
        <v>0</v>
      </c>
      <c r="I51" s="35">
        <f t="shared" si="6"/>
        <v>273.93344999999999</v>
      </c>
      <c r="J51" s="35" t="str">
        <f t="shared" si="6"/>
        <v>0</v>
      </c>
      <c r="K51" s="35" t="str">
        <f t="shared" si="7"/>
        <v>0</v>
      </c>
      <c r="L51" s="34">
        <f t="shared" ref="L51:L54" si="8">$B$12</f>
        <v>0.25</v>
      </c>
      <c r="M51" s="35">
        <f t="shared" ref="M51:P51" si="9">IF(H51&gt;0,(1+$L51)*H51,"")</f>
        <v>0</v>
      </c>
      <c r="N51" s="35">
        <f t="shared" si="9"/>
        <v>342.41681249999999</v>
      </c>
      <c r="O51" s="35">
        <f t="shared" si="9"/>
        <v>0</v>
      </c>
      <c r="P51" s="35">
        <f t="shared" si="9"/>
        <v>0</v>
      </c>
      <c r="Q51" s="32"/>
    </row>
    <row r="52" spans="1:24" x14ac:dyDescent="0.25">
      <c r="A52" s="32"/>
      <c r="B52" s="39" t="s">
        <v>62</v>
      </c>
      <c r="E52">
        <v>77</v>
      </c>
      <c r="G52" s="34">
        <v>0.20749999999999999</v>
      </c>
      <c r="J52" s="35">
        <f>IF(E52&gt;0,(1+$G52)*E52,"0")</f>
        <v>92.977500000000006</v>
      </c>
      <c r="L52" s="34">
        <f t="shared" si="8"/>
        <v>0.25</v>
      </c>
    </row>
    <row r="53" spans="1:24" ht="45" x14ac:dyDescent="0.25">
      <c r="A53" s="39" t="s">
        <v>57</v>
      </c>
      <c r="B53" s="40" t="s">
        <v>58</v>
      </c>
      <c r="E53">
        <v>109</v>
      </c>
      <c r="G53" s="34">
        <v>0.20749999999999999</v>
      </c>
      <c r="J53" s="35">
        <f t="shared" si="6"/>
        <v>131.61750000000001</v>
      </c>
      <c r="L53" s="34">
        <f t="shared" si="8"/>
        <v>0.25</v>
      </c>
    </row>
    <row r="54" spans="1:24" x14ac:dyDescent="0.25">
      <c r="A54" s="24" t="s">
        <v>53</v>
      </c>
      <c r="B54" s="32" t="s">
        <v>54</v>
      </c>
      <c r="C54" s="35"/>
      <c r="D54" s="24">
        <v>480</v>
      </c>
      <c r="E54" s="33"/>
      <c r="F54" s="24"/>
      <c r="G54" s="34">
        <f t="shared" ref="G54:G60" si="10">$B$7</f>
        <v>0.28799999999999998</v>
      </c>
      <c r="H54" s="35" t="str">
        <f t="shared" ref="H54:K56" si="11">IF(C54&gt;0,(1+$G54)*C54,"")</f>
        <v/>
      </c>
      <c r="I54" s="35">
        <f t="shared" si="11"/>
        <v>618.24</v>
      </c>
      <c r="J54" s="35" t="str">
        <f t="shared" si="11"/>
        <v/>
      </c>
      <c r="K54" s="35" t="str">
        <f t="shared" si="11"/>
        <v/>
      </c>
      <c r="L54" s="34">
        <f t="shared" si="8"/>
        <v>0.25</v>
      </c>
      <c r="M54" s="35"/>
      <c r="N54" s="35">
        <f>IF(I54&gt;0,(1+$L54)*I54,"")</f>
        <v>772.8</v>
      </c>
      <c r="O54" s="35"/>
      <c r="P54" s="35"/>
      <c r="Q54" s="32"/>
      <c r="R54" s="36"/>
      <c r="S54" s="37"/>
      <c r="T54" s="36"/>
      <c r="U54" s="36"/>
      <c r="V54" s="37"/>
      <c r="W54" s="36"/>
      <c r="X54" s="38"/>
    </row>
    <row r="55" spans="1:24" x14ac:dyDescent="0.25">
      <c r="A55" s="24" t="s">
        <v>53</v>
      </c>
      <c r="B55" s="32" t="s">
        <v>59</v>
      </c>
      <c r="C55" s="35"/>
      <c r="D55" s="24">
        <v>440</v>
      </c>
      <c r="E55" s="33"/>
      <c r="F55" s="24"/>
      <c r="G55" s="34">
        <f t="shared" si="10"/>
        <v>0.28799999999999998</v>
      </c>
      <c r="H55" s="35"/>
      <c r="I55" s="35">
        <f t="shared" si="11"/>
        <v>566.72</v>
      </c>
      <c r="J55" s="35"/>
      <c r="K55" s="35"/>
      <c r="L55" s="34"/>
      <c r="M55" s="35"/>
      <c r="N55" s="35"/>
      <c r="O55" s="35"/>
      <c r="P55" s="35"/>
      <c r="Q55" s="32"/>
      <c r="R55" s="36"/>
      <c r="S55" s="37"/>
      <c r="T55" s="36"/>
      <c r="U55" s="36"/>
      <c r="V55" s="37"/>
      <c r="W55" s="36"/>
      <c r="X55" s="38"/>
    </row>
    <row r="56" spans="1:24" ht="47.25" x14ac:dyDescent="0.25">
      <c r="A56" s="24" t="s">
        <v>55</v>
      </c>
      <c r="B56" s="32" t="s">
        <v>56</v>
      </c>
      <c r="C56" s="35">
        <f>592+1346+0.25*276</f>
        <v>2007</v>
      </c>
      <c r="D56" s="24"/>
      <c r="E56" s="33"/>
      <c r="F56" s="24"/>
      <c r="G56" s="34">
        <f t="shared" si="10"/>
        <v>0.28799999999999998</v>
      </c>
      <c r="H56" s="35">
        <f t="shared" si="11"/>
        <v>2585.0160000000001</v>
      </c>
      <c r="I56" s="35"/>
      <c r="J56" s="35"/>
      <c r="K56" s="35"/>
      <c r="L56" s="34">
        <f t="shared" ref="L56:L60" si="12">$B$12</f>
        <v>0.25</v>
      </c>
      <c r="M56" s="35">
        <f t="shared" ref="M56:M59" si="13">IF(H56&gt;0,(1+$G56)*H56,"")</f>
        <v>3329.5006080000003</v>
      </c>
      <c r="N56" s="35"/>
      <c r="O56" s="35"/>
      <c r="P56" s="35"/>
      <c r="Q56" s="32"/>
      <c r="R56" s="36"/>
      <c r="S56" s="37"/>
      <c r="T56" s="36"/>
      <c r="U56" s="36"/>
      <c r="V56" s="37"/>
      <c r="W56" s="36"/>
      <c r="X56" s="38"/>
    </row>
    <row r="57" spans="1:24" ht="114.75" x14ac:dyDescent="0.25">
      <c r="A57" s="9" t="s">
        <v>267</v>
      </c>
      <c r="D57" s="14">
        <f>'Kompis 06, 2019-06'!G160</f>
        <v>196.08891349774322</v>
      </c>
      <c r="G57" s="34">
        <f t="shared" si="10"/>
        <v>0.28799999999999998</v>
      </c>
      <c r="H57" s="35"/>
      <c r="I57" s="35">
        <f t="shared" ref="I57" si="14">IF(D57&gt;0,(1+$G57)*D57,"")</f>
        <v>252.56252058509327</v>
      </c>
      <c r="L57" s="34">
        <f t="shared" si="12"/>
        <v>0.25</v>
      </c>
      <c r="N57" s="35">
        <f t="shared" ref="N57" si="15">IF(I57&gt;0,(1+$L57)*I57,"")</f>
        <v>315.70315073136658</v>
      </c>
    </row>
    <row r="58" spans="1:24" ht="45" x14ac:dyDescent="0.25">
      <c r="A58" s="32" t="s">
        <v>268</v>
      </c>
      <c r="C58" s="35">
        <f>'Kompis 06, 2019-06'!G110*1000</f>
        <v>130725.9423318288</v>
      </c>
      <c r="G58" s="34">
        <f t="shared" si="10"/>
        <v>0.28799999999999998</v>
      </c>
      <c r="H58" s="35">
        <f t="shared" ref="H58:H59" si="16">IF(C58&gt;0,(1+$G58)*C58,"")</f>
        <v>168375.0137233955</v>
      </c>
      <c r="L58" s="34">
        <f t="shared" si="12"/>
        <v>0.25</v>
      </c>
      <c r="M58" s="35">
        <f t="shared" si="13"/>
        <v>216867.01767573343</v>
      </c>
    </row>
    <row r="59" spans="1:24" ht="30" x14ac:dyDescent="0.25">
      <c r="A59" s="32" t="s">
        <v>266</v>
      </c>
      <c r="C59" s="35">
        <f>'Kompis 06, 2019-06'!G107*1000</f>
        <v>535976.36356049799</v>
      </c>
      <c r="G59" s="34">
        <f t="shared" si="10"/>
        <v>0.28799999999999998</v>
      </c>
      <c r="H59" s="35">
        <f t="shared" si="16"/>
        <v>690337.55626592145</v>
      </c>
      <c r="L59" s="34">
        <f t="shared" si="12"/>
        <v>0.25</v>
      </c>
      <c r="M59" s="35">
        <f t="shared" si="13"/>
        <v>889154.77247050684</v>
      </c>
    </row>
    <row r="60" spans="1:24" ht="75" x14ac:dyDescent="0.25">
      <c r="A60" s="39" t="s">
        <v>411</v>
      </c>
      <c r="D60">
        <v>19</v>
      </c>
      <c r="G60" s="34">
        <f t="shared" si="10"/>
        <v>0.28799999999999998</v>
      </c>
      <c r="H60" s="35"/>
      <c r="I60" s="35">
        <f t="shared" ref="I60" si="17">IF(D60&gt;0,(1+$G60)*D60,"")</f>
        <v>24.472000000000001</v>
      </c>
      <c r="L60" s="34">
        <f t="shared" si="12"/>
        <v>0.25</v>
      </c>
      <c r="N60" s="35">
        <f t="shared" ref="N60" si="18">IF(I60&gt;0,(1+$L60)*I60,"")</f>
        <v>30.590000000000003</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61"/>
  <sheetViews>
    <sheetView topLeftCell="A82" workbookViewId="0">
      <selection activeCell="A82" sqref="A1:XFD1048576"/>
    </sheetView>
  </sheetViews>
  <sheetFormatPr defaultRowHeight="15" x14ac:dyDescent="0.25"/>
  <cols>
    <col min="1" max="1" width="1.7109375" style="55" customWidth="1"/>
    <col min="2" max="2" width="4.7109375" style="55" customWidth="1"/>
    <col min="3" max="11" width="8.7109375" style="55" customWidth="1"/>
    <col min="12" max="12" width="8.28515625" style="55" customWidth="1"/>
    <col min="13" max="13" width="0.85546875" customWidth="1"/>
    <col min="17" max="17" width="8.7109375" style="56" customWidth="1"/>
    <col min="18" max="19" width="9.140625" style="56"/>
    <col min="20" max="256" width="9.140625" style="55"/>
    <col min="257" max="257" width="1.7109375" style="55" customWidth="1"/>
    <col min="258" max="258" width="4.7109375" style="55" customWidth="1"/>
    <col min="259" max="267" width="8.7109375" style="55" customWidth="1"/>
    <col min="268" max="268" width="8.28515625" style="55" customWidth="1"/>
    <col min="269" max="269" width="0.85546875" style="55" customWidth="1"/>
    <col min="270" max="272" width="9.140625" style="55"/>
    <col min="273" max="273" width="8.7109375" style="55" customWidth="1"/>
    <col min="274" max="512" width="9.140625" style="55"/>
    <col min="513" max="513" width="1.7109375" style="55" customWidth="1"/>
    <col min="514" max="514" width="4.7109375" style="55" customWidth="1"/>
    <col min="515" max="523" width="8.7109375" style="55" customWidth="1"/>
    <col min="524" max="524" width="8.28515625" style="55" customWidth="1"/>
    <col min="525" max="525" width="0.85546875" style="55" customWidth="1"/>
    <col min="526" max="528" width="9.140625" style="55"/>
    <col min="529" max="529" width="8.7109375" style="55" customWidth="1"/>
    <col min="530" max="768" width="9.140625" style="55"/>
    <col min="769" max="769" width="1.7109375" style="55" customWidth="1"/>
    <col min="770" max="770" width="4.7109375" style="55" customWidth="1"/>
    <col min="771" max="779" width="8.7109375" style="55" customWidth="1"/>
    <col min="780" max="780" width="8.28515625" style="55" customWidth="1"/>
    <col min="781" max="781" width="0.85546875" style="55" customWidth="1"/>
    <col min="782" max="784" width="9.140625" style="55"/>
    <col min="785" max="785" width="8.7109375" style="55" customWidth="1"/>
    <col min="786" max="1024" width="9.140625" style="55"/>
    <col min="1025" max="1025" width="1.7109375" style="55" customWidth="1"/>
    <col min="1026" max="1026" width="4.7109375" style="55" customWidth="1"/>
    <col min="1027" max="1035" width="8.7109375" style="55" customWidth="1"/>
    <col min="1036" max="1036" width="8.28515625" style="55" customWidth="1"/>
    <col min="1037" max="1037" width="0.85546875" style="55" customWidth="1"/>
    <col min="1038" max="1040" width="9.140625" style="55"/>
    <col min="1041" max="1041" width="8.7109375" style="55" customWidth="1"/>
    <col min="1042" max="1280" width="9.140625" style="55"/>
    <col min="1281" max="1281" width="1.7109375" style="55" customWidth="1"/>
    <col min="1282" max="1282" width="4.7109375" style="55" customWidth="1"/>
    <col min="1283" max="1291" width="8.7109375" style="55" customWidth="1"/>
    <col min="1292" max="1292" width="8.28515625" style="55" customWidth="1"/>
    <col min="1293" max="1293" width="0.85546875" style="55" customWidth="1"/>
    <col min="1294" max="1296" width="9.140625" style="55"/>
    <col min="1297" max="1297" width="8.7109375" style="55" customWidth="1"/>
    <col min="1298" max="1536" width="9.140625" style="55"/>
    <col min="1537" max="1537" width="1.7109375" style="55" customWidth="1"/>
    <col min="1538" max="1538" width="4.7109375" style="55" customWidth="1"/>
    <col min="1539" max="1547" width="8.7109375" style="55" customWidth="1"/>
    <col min="1548" max="1548" width="8.28515625" style="55" customWidth="1"/>
    <col min="1549" max="1549" width="0.85546875" style="55" customWidth="1"/>
    <col min="1550" max="1552" width="9.140625" style="55"/>
    <col min="1553" max="1553" width="8.7109375" style="55" customWidth="1"/>
    <col min="1554" max="1792" width="9.140625" style="55"/>
    <col min="1793" max="1793" width="1.7109375" style="55" customWidth="1"/>
    <col min="1794" max="1794" width="4.7109375" style="55" customWidth="1"/>
    <col min="1795" max="1803" width="8.7109375" style="55" customWidth="1"/>
    <col min="1804" max="1804" width="8.28515625" style="55" customWidth="1"/>
    <col min="1805" max="1805" width="0.85546875" style="55" customWidth="1"/>
    <col min="1806" max="1808" width="9.140625" style="55"/>
    <col min="1809" max="1809" width="8.7109375" style="55" customWidth="1"/>
    <col min="1810" max="2048" width="9.140625" style="55"/>
    <col min="2049" max="2049" width="1.7109375" style="55" customWidth="1"/>
    <col min="2050" max="2050" width="4.7109375" style="55" customWidth="1"/>
    <col min="2051" max="2059" width="8.7109375" style="55" customWidth="1"/>
    <col min="2060" max="2060" width="8.28515625" style="55" customWidth="1"/>
    <col min="2061" max="2061" width="0.85546875" style="55" customWidth="1"/>
    <col min="2062" max="2064" width="9.140625" style="55"/>
    <col min="2065" max="2065" width="8.7109375" style="55" customWidth="1"/>
    <col min="2066" max="2304" width="9.140625" style="55"/>
    <col min="2305" max="2305" width="1.7109375" style="55" customWidth="1"/>
    <col min="2306" max="2306" width="4.7109375" style="55" customWidth="1"/>
    <col min="2307" max="2315" width="8.7109375" style="55" customWidth="1"/>
    <col min="2316" max="2316" width="8.28515625" style="55" customWidth="1"/>
    <col min="2317" max="2317" width="0.85546875" style="55" customWidth="1"/>
    <col min="2318" max="2320" width="9.140625" style="55"/>
    <col min="2321" max="2321" width="8.7109375" style="55" customWidth="1"/>
    <col min="2322" max="2560" width="9.140625" style="55"/>
    <col min="2561" max="2561" width="1.7109375" style="55" customWidth="1"/>
    <col min="2562" max="2562" width="4.7109375" style="55" customWidth="1"/>
    <col min="2563" max="2571" width="8.7109375" style="55" customWidth="1"/>
    <col min="2572" max="2572" width="8.28515625" style="55" customWidth="1"/>
    <col min="2573" max="2573" width="0.85546875" style="55" customWidth="1"/>
    <col min="2574" max="2576" width="9.140625" style="55"/>
    <col min="2577" max="2577" width="8.7109375" style="55" customWidth="1"/>
    <col min="2578" max="2816" width="9.140625" style="55"/>
    <col min="2817" max="2817" width="1.7109375" style="55" customWidth="1"/>
    <col min="2818" max="2818" width="4.7109375" style="55" customWidth="1"/>
    <col min="2819" max="2827" width="8.7109375" style="55" customWidth="1"/>
    <col min="2828" max="2828" width="8.28515625" style="55" customWidth="1"/>
    <col min="2829" max="2829" width="0.85546875" style="55" customWidth="1"/>
    <col min="2830" max="2832" width="9.140625" style="55"/>
    <col min="2833" max="2833" width="8.7109375" style="55" customWidth="1"/>
    <col min="2834" max="3072" width="9.140625" style="55"/>
    <col min="3073" max="3073" width="1.7109375" style="55" customWidth="1"/>
    <col min="3074" max="3074" width="4.7109375" style="55" customWidth="1"/>
    <col min="3075" max="3083" width="8.7109375" style="55" customWidth="1"/>
    <col min="3084" max="3084" width="8.28515625" style="55" customWidth="1"/>
    <col min="3085" max="3085" width="0.85546875" style="55" customWidth="1"/>
    <col min="3086" max="3088" width="9.140625" style="55"/>
    <col min="3089" max="3089" width="8.7109375" style="55" customWidth="1"/>
    <col min="3090" max="3328" width="9.140625" style="55"/>
    <col min="3329" max="3329" width="1.7109375" style="55" customWidth="1"/>
    <col min="3330" max="3330" width="4.7109375" style="55" customWidth="1"/>
    <col min="3331" max="3339" width="8.7109375" style="55" customWidth="1"/>
    <col min="3340" max="3340" width="8.28515625" style="55" customWidth="1"/>
    <col min="3341" max="3341" width="0.85546875" style="55" customWidth="1"/>
    <col min="3342" max="3344" width="9.140625" style="55"/>
    <col min="3345" max="3345" width="8.7109375" style="55" customWidth="1"/>
    <col min="3346" max="3584" width="9.140625" style="55"/>
    <col min="3585" max="3585" width="1.7109375" style="55" customWidth="1"/>
    <col min="3586" max="3586" width="4.7109375" style="55" customWidth="1"/>
    <col min="3587" max="3595" width="8.7109375" style="55" customWidth="1"/>
    <col min="3596" max="3596" width="8.28515625" style="55" customWidth="1"/>
    <col min="3597" max="3597" width="0.85546875" style="55" customWidth="1"/>
    <col min="3598" max="3600" width="9.140625" style="55"/>
    <col min="3601" max="3601" width="8.7109375" style="55" customWidth="1"/>
    <col min="3602" max="3840" width="9.140625" style="55"/>
    <col min="3841" max="3841" width="1.7109375" style="55" customWidth="1"/>
    <col min="3842" max="3842" width="4.7109375" style="55" customWidth="1"/>
    <col min="3843" max="3851" width="8.7109375" style="55" customWidth="1"/>
    <col min="3852" max="3852" width="8.28515625" style="55" customWidth="1"/>
    <col min="3853" max="3853" width="0.85546875" style="55" customWidth="1"/>
    <col min="3854" max="3856" width="9.140625" style="55"/>
    <col min="3857" max="3857" width="8.7109375" style="55" customWidth="1"/>
    <col min="3858" max="4096" width="9.140625" style="55"/>
    <col min="4097" max="4097" width="1.7109375" style="55" customWidth="1"/>
    <col min="4098" max="4098" width="4.7109375" style="55" customWidth="1"/>
    <col min="4099" max="4107" width="8.7109375" style="55" customWidth="1"/>
    <col min="4108" max="4108" width="8.28515625" style="55" customWidth="1"/>
    <col min="4109" max="4109" width="0.85546875" style="55" customWidth="1"/>
    <col min="4110" max="4112" width="9.140625" style="55"/>
    <col min="4113" max="4113" width="8.7109375" style="55" customWidth="1"/>
    <col min="4114" max="4352" width="9.140625" style="55"/>
    <col min="4353" max="4353" width="1.7109375" style="55" customWidth="1"/>
    <col min="4354" max="4354" width="4.7109375" style="55" customWidth="1"/>
    <col min="4355" max="4363" width="8.7109375" style="55" customWidth="1"/>
    <col min="4364" max="4364" width="8.28515625" style="55" customWidth="1"/>
    <col min="4365" max="4365" width="0.85546875" style="55" customWidth="1"/>
    <col min="4366" max="4368" width="9.140625" style="55"/>
    <col min="4369" max="4369" width="8.7109375" style="55" customWidth="1"/>
    <col min="4370" max="4608" width="9.140625" style="55"/>
    <col min="4609" max="4609" width="1.7109375" style="55" customWidth="1"/>
    <col min="4610" max="4610" width="4.7109375" style="55" customWidth="1"/>
    <col min="4611" max="4619" width="8.7109375" style="55" customWidth="1"/>
    <col min="4620" max="4620" width="8.28515625" style="55" customWidth="1"/>
    <col min="4621" max="4621" width="0.85546875" style="55" customWidth="1"/>
    <col min="4622" max="4624" width="9.140625" style="55"/>
    <col min="4625" max="4625" width="8.7109375" style="55" customWidth="1"/>
    <col min="4626" max="4864" width="9.140625" style="55"/>
    <col min="4865" max="4865" width="1.7109375" style="55" customWidth="1"/>
    <col min="4866" max="4866" width="4.7109375" style="55" customWidth="1"/>
    <col min="4867" max="4875" width="8.7109375" style="55" customWidth="1"/>
    <col min="4876" max="4876" width="8.28515625" style="55" customWidth="1"/>
    <col min="4877" max="4877" width="0.85546875" style="55" customWidth="1"/>
    <col min="4878" max="4880" width="9.140625" style="55"/>
    <col min="4881" max="4881" width="8.7109375" style="55" customWidth="1"/>
    <col min="4882" max="5120" width="9.140625" style="55"/>
    <col min="5121" max="5121" width="1.7109375" style="55" customWidth="1"/>
    <col min="5122" max="5122" width="4.7109375" style="55" customWidth="1"/>
    <col min="5123" max="5131" width="8.7109375" style="55" customWidth="1"/>
    <col min="5132" max="5132" width="8.28515625" style="55" customWidth="1"/>
    <col min="5133" max="5133" width="0.85546875" style="55" customWidth="1"/>
    <col min="5134" max="5136" width="9.140625" style="55"/>
    <col min="5137" max="5137" width="8.7109375" style="55" customWidth="1"/>
    <col min="5138" max="5376" width="9.140625" style="55"/>
    <col min="5377" max="5377" width="1.7109375" style="55" customWidth="1"/>
    <col min="5378" max="5378" width="4.7109375" style="55" customWidth="1"/>
    <col min="5379" max="5387" width="8.7109375" style="55" customWidth="1"/>
    <col min="5388" max="5388" width="8.28515625" style="55" customWidth="1"/>
    <col min="5389" max="5389" width="0.85546875" style="55" customWidth="1"/>
    <col min="5390" max="5392" width="9.140625" style="55"/>
    <col min="5393" max="5393" width="8.7109375" style="55" customWidth="1"/>
    <col min="5394" max="5632" width="9.140625" style="55"/>
    <col min="5633" max="5633" width="1.7109375" style="55" customWidth="1"/>
    <col min="5634" max="5634" width="4.7109375" style="55" customWidth="1"/>
    <col min="5635" max="5643" width="8.7109375" style="55" customWidth="1"/>
    <col min="5644" max="5644" width="8.28515625" style="55" customWidth="1"/>
    <col min="5645" max="5645" width="0.85546875" style="55" customWidth="1"/>
    <col min="5646" max="5648" width="9.140625" style="55"/>
    <col min="5649" max="5649" width="8.7109375" style="55" customWidth="1"/>
    <col min="5650" max="5888" width="9.140625" style="55"/>
    <col min="5889" max="5889" width="1.7109375" style="55" customWidth="1"/>
    <col min="5890" max="5890" width="4.7109375" style="55" customWidth="1"/>
    <col min="5891" max="5899" width="8.7109375" style="55" customWidth="1"/>
    <col min="5900" max="5900" width="8.28515625" style="55" customWidth="1"/>
    <col min="5901" max="5901" width="0.85546875" style="55" customWidth="1"/>
    <col min="5902" max="5904" width="9.140625" style="55"/>
    <col min="5905" max="5905" width="8.7109375" style="55" customWidth="1"/>
    <col min="5906" max="6144" width="9.140625" style="55"/>
    <col min="6145" max="6145" width="1.7109375" style="55" customWidth="1"/>
    <col min="6146" max="6146" width="4.7109375" style="55" customWidth="1"/>
    <col min="6147" max="6155" width="8.7109375" style="55" customWidth="1"/>
    <col min="6156" max="6156" width="8.28515625" style="55" customWidth="1"/>
    <col min="6157" max="6157" width="0.85546875" style="55" customWidth="1"/>
    <col min="6158" max="6160" width="9.140625" style="55"/>
    <col min="6161" max="6161" width="8.7109375" style="55" customWidth="1"/>
    <col min="6162" max="6400" width="9.140625" style="55"/>
    <col min="6401" max="6401" width="1.7109375" style="55" customWidth="1"/>
    <col min="6402" max="6402" width="4.7109375" style="55" customWidth="1"/>
    <col min="6403" max="6411" width="8.7109375" style="55" customWidth="1"/>
    <col min="6412" max="6412" width="8.28515625" style="55" customWidth="1"/>
    <col min="6413" max="6413" width="0.85546875" style="55" customWidth="1"/>
    <col min="6414" max="6416" width="9.140625" style="55"/>
    <col min="6417" max="6417" width="8.7109375" style="55" customWidth="1"/>
    <col min="6418" max="6656" width="9.140625" style="55"/>
    <col min="6657" max="6657" width="1.7109375" style="55" customWidth="1"/>
    <col min="6658" max="6658" width="4.7109375" style="55" customWidth="1"/>
    <col min="6659" max="6667" width="8.7109375" style="55" customWidth="1"/>
    <col min="6668" max="6668" width="8.28515625" style="55" customWidth="1"/>
    <col min="6669" max="6669" width="0.85546875" style="55" customWidth="1"/>
    <col min="6670" max="6672" width="9.140625" style="55"/>
    <col min="6673" max="6673" width="8.7109375" style="55" customWidth="1"/>
    <col min="6674" max="6912" width="9.140625" style="55"/>
    <col min="6913" max="6913" width="1.7109375" style="55" customWidth="1"/>
    <col min="6914" max="6914" width="4.7109375" style="55" customWidth="1"/>
    <col min="6915" max="6923" width="8.7109375" style="55" customWidth="1"/>
    <col min="6924" max="6924" width="8.28515625" style="55" customWidth="1"/>
    <col min="6925" max="6925" width="0.85546875" style="55" customWidth="1"/>
    <col min="6926" max="6928" width="9.140625" style="55"/>
    <col min="6929" max="6929" width="8.7109375" style="55" customWidth="1"/>
    <col min="6930" max="7168" width="9.140625" style="55"/>
    <col min="7169" max="7169" width="1.7109375" style="55" customWidth="1"/>
    <col min="7170" max="7170" width="4.7109375" style="55" customWidth="1"/>
    <col min="7171" max="7179" width="8.7109375" style="55" customWidth="1"/>
    <col min="7180" max="7180" width="8.28515625" style="55" customWidth="1"/>
    <col min="7181" max="7181" width="0.85546875" style="55" customWidth="1"/>
    <col min="7182" max="7184" width="9.140625" style="55"/>
    <col min="7185" max="7185" width="8.7109375" style="55" customWidth="1"/>
    <col min="7186" max="7424" width="9.140625" style="55"/>
    <col min="7425" max="7425" width="1.7109375" style="55" customWidth="1"/>
    <col min="7426" max="7426" width="4.7109375" style="55" customWidth="1"/>
    <col min="7427" max="7435" width="8.7109375" style="55" customWidth="1"/>
    <col min="7436" max="7436" width="8.28515625" style="55" customWidth="1"/>
    <col min="7437" max="7437" width="0.85546875" style="55" customWidth="1"/>
    <col min="7438" max="7440" width="9.140625" style="55"/>
    <col min="7441" max="7441" width="8.7109375" style="55" customWidth="1"/>
    <col min="7442" max="7680" width="9.140625" style="55"/>
    <col min="7681" max="7681" width="1.7109375" style="55" customWidth="1"/>
    <col min="7682" max="7682" width="4.7109375" style="55" customWidth="1"/>
    <col min="7683" max="7691" width="8.7109375" style="55" customWidth="1"/>
    <col min="7692" max="7692" width="8.28515625" style="55" customWidth="1"/>
    <col min="7693" max="7693" width="0.85546875" style="55" customWidth="1"/>
    <col min="7694" max="7696" width="9.140625" style="55"/>
    <col min="7697" max="7697" width="8.7109375" style="55" customWidth="1"/>
    <col min="7698" max="7936" width="9.140625" style="55"/>
    <col min="7937" max="7937" width="1.7109375" style="55" customWidth="1"/>
    <col min="7938" max="7938" width="4.7109375" style="55" customWidth="1"/>
    <col min="7939" max="7947" width="8.7109375" style="55" customWidth="1"/>
    <col min="7948" max="7948" width="8.28515625" style="55" customWidth="1"/>
    <col min="7949" max="7949" width="0.85546875" style="55" customWidth="1"/>
    <col min="7950" max="7952" width="9.140625" style="55"/>
    <col min="7953" max="7953" width="8.7109375" style="55" customWidth="1"/>
    <col min="7954" max="8192" width="9.140625" style="55"/>
    <col min="8193" max="8193" width="1.7109375" style="55" customWidth="1"/>
    <col min="8194" max="8194" width="4.7109375" style="55" customWidth="1"/>
    <col min="8195" max="8203" width="8.7109375" style="55" customWidth="1"/>
    <col min="8204" max="8204" width="8.28515625" style="55" customWidth="1"/>
    <col min="8205" max="8205" width="0.85546875" style="55" customWidth="1"/>
    <col min="8206" max="8208" width="9.140625" style="55"/>
    <col min="8209" max="8209" width="8.7109375" style="55" customWidth="1"/>
    <col min="8210" max="8448" width="9.140625" style="55"/>
    <col min="8449" max="8449" width="1.7109375" style="55" customWidth="1"/>
    <col min="8450" max="8450" width="4.7109375" style="55" customWidth="1"/>
    <col min="8451" max="8459" width="8.7109375" style="55" customWidth="1"/>
    <col min="8460" max="8460" width="8.28515625" style="55" customWidth="1"/>
    <col min="8461" max="8461" width="0.85546875" style="55" customWidth="1"/>
    <col min="8462" max="8464" width="9.140625" style="55"/>
    <col min="8465" max="8465" width="8.7109375" style="55" customWidth="1"/>
    <col min="8466" max="8704" width="9.140625" style="55"/>
    <col min="8705" max="8705" width="1.7109375" style="55" customWidth="1"/>
    <col min="8706" max="8706" width="4.7109375" style="55" customWidth="1"/>
    <col min="8707" max="8715" width="8.7109375" style="55" customWidth="1"/>
    <col min="8716" max="8716" width="8.28515625" style="55" customWidth="1"/>
    <col min="8717" max="8717" width="0.85546875" style="55" customWidth="1"/>
    <col min="8718" max="8720" width="9.140625" style="55"/>
    <col min="8721" max="8721" width="8.7109375" style="55" customWidth="1"/>
    <col min="8722" max="8960" width="9.140625" style="55"/>
    <col min="8961" max="8961" width="1.7109375" style="55" customWidth="1"/>
    <col min="8962" max="8962" width="4.7109375" style="55" customWidth="1"/>
    <col min="8963" max="8971" width="8.7109375" style="55" customWidth="1"/>
    <col min="8972" max="8972" width="8.28515625" style="55" customWidth="1"/>
    <col min="8973" max="8973" width="0.85546875" style="55" customWidth="1"/>
    <col min="8974" max="8976" width="9.140625" style="55"/>
    <col min="8977" max="8977" width="8.7109375" style="55" customWidth="1"/>
    <col min="8978" max="9216" width="9.140625" style="55"/>
    <col min="9217" max="9217" width="1.7109375" style="55" customWidth="1"/>
    <col min="9218" max="9218" width="4.7109375" style="55" customWidth="1"/>
    <col min="9219" max="9227" width="8.7109375" style="55" customWidth="1"/>
    <col min="9228" max="9228" width="8.28515625" style="55" customWidth="1"/>
    <col min="9229" max="9229" width="0.85546875" style="55" customWidth="1"/>
    <col min="9230" max="9232" width="9.140625" style="55"/>
    <col min="9233" max="9233" width="8.7109375" style="55" customWidth="1"/>
    <col min="9234" max="9472" width="9.140625" style="55"/>
    <col min="9473" max="9473" width="1.7109375" style="55" customWidth="1"/>
    <col min="9474" max="9474" width="4.7109375" style="55" customWidth="1"/>
    <col min="9475" max="9483" width="8.7109375" style="55" customWidth="1"/>
    <col min="9484" max="9484" width="8.28515625" style="55" customWidth="1"/>
    <col min="9485" max="9485" width="0.85546875" style="55" customWidth="1"/>
    <col min="9486" max="9488" width="9.140625" style="55"/>
    <col min="9489" max="9489" width="8.7109375" style="55" customWidth="1"/>
    <col min="9490" max="9728" width="9.140625" style="55"/>
    <col min="9729" max="9729" width="1.7109375" style="55" customWidth="1"/>
    <col min="9730" max="9730" width="4.7109375" style="55" customWidth="1"/>
    <col min="9731" max="9739" width="8.7109375" style="55" customWidth="1"/>
    <col min="9740" max="9740" width="8.28515625" style="55" customWidth="1"/>
    <col min="9741" max="9741" width="0.85546875" style="55" customWidth="1"/>
    <col min="9742" max="9744" width="9.140625" style="55"/>
    <col min="9745" max="9745" width="8.7109375" style="55" customWidth="1"/>
    <col min="9746" max="9984" width="9.140625" style="55"/>
    <col min="9985" max="9985" width="1.7109375" style="55" customWidth="1"/>
    <col min="9986" max="9986" width="4.7109375" style="55" customWidth="1"/>
    <col min="9987" max="9995" width="8.7109375" style="55" customWidth="1"/>
    <col min="9996" max="9996" width="8.28515625" style="55" customWidth="1"/>
    <col min="9997" max="9997" width="0.85546875" style="55" customWidth="1"/>
    <col min="9998" max="10000" width="9.140625" style="55"/>
    <col min="10001" max="10001" width="8.7109375" style="55" customWidth="1"/>
    <col min="10002" max="10240" width="9.140625" style="55"/>
    <col min="10241" max="10241" width="1.7109375" style="55" customWidth="1"/>
    <col min="10242" max="10242" width="4.7109375" style="55" customWidth="1"/>
    <col min="10243" max="10251" width="8.7109375" style="55" customWidth="1"/>
    <col min="10252" max="10252" width="8.28515625" style="55" customWidth="1"/>
    <col min="10253" max="10253" width="0.85546875" style="55" customWidth="1"/>
    <col min="10254" max="10256" width="9.140625" style="55"/>
    <col min="10257" max="10257" width="8.7109375" style="55" customWidth="1"/>
    <col min="10258" max="10496" width="9.140625" style="55"/>
    <col min="10497" max="10497" width="1.7109375" style="55" customWidth="1"/>
    <col min="10498" max="10498" width="4.7109375" style="55" customWidth="1"/>
    <col min="10499" max="10507" width="8.7109375" style="55" customWidth="1"/>
    <col min="10508" max="10508" width="8.28515625" style="55" customWidth="1"/>
    <col min="10509" max="10509" width="0.85546875" style="55" customWidth="1"/>
    <col min="10510" max="10512" width="9.140625" style="55"/>
    <col min="10513" max="10513" width="8.7109375" style="55" customWidth="1"/>
    <col min="10514" max="10752" width="9.140625" style="55"/>
    <col min="10753" max="10753" width="1.7109375" style="55" customWidth="1"/>
    <col min="10754" max="10754" width="4.7109375" style="55" customWidth="1"/>
    <col min="10755" max="10763" width="8.7109375" style="55" customWidth="1"/>
    <col min="10764" max="10764" width="8.28515625" style="55" customWidth="1"/>
    <col min="10765" max="10765" width="0.85546875" style="55" customWidth="1"/>
    <col min="10766" max="10768" width="9.140625" style="55"/>
    <col min="10769" max="10769" width="8.7109375" style="55" customWidth="1"/>
    <col min="10770" max="11008" width="9.140625" style="55"/>
    <col min="11009" max="11009" width="1.7109375" style="55" customWidth="1"/>
    <col min="11010" max="11010" width="4.7109375" style="55" customWidth="1"/>
    <col min="11011" max="11019" width="8.7109375" style="55" customWidth="1"/>
    <col min="11020" max="11020" width="8.28515625" style="55" customWidth="1"/>
    <col min="11021" max="11021" width="0.85546875" style="55" customWidth="1"/>
    <col min="11022" max="11024" width="9.140625" style="55"/>
    <col min="11025" max="11025" width="8.7109375" style="55" customWidth="1"/>
    <col min="11026" max="11264" width="9.140625" style="55"/>
    <col min="11265" max="11265" width="1.7109375" style="55" customWidth="1"/>
    <col min="11266" max="11266" width="4.7109375" style="55" customWidth="1"/>
    <col min="11267" max="11275" width="8.7109375" style="55" customWidth="1"/>
    <col min="11276" max="11276" width="8.28515625" style="55" customWidth="1"/>
    <col min="11277" max="11277" width="0.85546875" style="55" customWidth="1"/>
    <col min="11278" max="11280" width="9.140625" style="55"/>
    <col min="11281" max="11281" width="8.7109375" style="55" customWidth="1"/>
    <col min="11282" max="11520" width="9.140625" style="55"/>
    <col min="11521" max="11521" width="1.7109375" style="55" customWidth="1"/>
    <col min="11522" max="11522" width="4.7109375" style="55" customWidth="1"/>
    <col min="11523" max="11531" width="8.7109375" style="55" customWidth="1"/>
    <col min="11532" max="11532" width="8.28515625" style="55" customWidth="1"/>
    <col min="11533" max="11533" width="0.85546875" style="55" customWidth="1"/>
    <col min="11534" max="11536" width="9.140625" style="55"/>
    <col min="11537" max="11537" width="8.7109375" style="55" customWidth="1"/>
    <col min="11538" max="11776" width="9.140625" style="55"/>
    <col min="11777" max="11777" width="1.7109375" style="55" customWidth="1"/>
    <col min="11778" max="11778" width="4.7109375" style="55" customWidth="1"/>
    <col min="11779" max="11787" width="8.7109375" style="55" customWidth="1"/>
    <col min="11788" max="11788" width="8.28515625" style="55" customWidth="1"/>
    <col min="11789" max="11789" width="0.85546875" style="55" customWidth="1"/>
    <col min="11790" max="11792" width="9.140625" style="55"/>
    <col min="11793" max="11793" width="8.7109375" style="55" customWidth="1"/>
    <col min="11794" max="12032" width="9.140625" style="55"/>
    <col min="12033" max="12033" width="1.7109375" style="55" customWidth="1"/>
    <col min="12034" max="12034" width="4.7109375" style="55" customWidth="1"/>
    <col min="12035" max="12043" width="8.7109375" style="55" customWidth="1"/>
    <col min="12044" max="12044" width="8.28515625" style="55" customWidth="1"/>
    <col min="12045" max="12045" width="0.85546875" style="55" customWidth="1"/>
    <col min="12046" max="12048" width="9.140625" style="55"/>
    <col min="12049" max="12049" width="8.7109375" style="55" customWidth="1"/>
    <col min="12050" max="12288" width="9.140625" style="55"/>
    <col min="12289" max="12289" width="1.7109375" style="55" customWidth="1"/>
    <col min="12290" max="12290" width="4.7109375" style="55" customWidth="1"/>
    <col min="12291" max="12299" width="8.7109375" style="55" customWidth="1"/>
    <col min="12300" max="12300" width="8.28515625" style="55" customWidth="1"/>
    <col min="12301" max="12301" width="0.85546875" style="55" customWidth="1"/>
    <col min="12302" max="12304" width="9.140625" style="55"/>
    <col min="12305" max="12305" width="8.7109375" style="55" customWidth="1"/>
    <col min="12306" max="12544" width="9.140625" style="55"/>
    <col min="12545" max="12545" width="1.7109375" style="55" customWidth="1"/>
    <col min="12546" max="12546" width="4.7109375" style="55" customWidth="1"/>
    <col min="12547" max="12555" width="8.7109375" style="55" customWidth="1"/>
    <col min="12556" max="12556" width="8.28515625" style="55" customWidth="1"/>
    <col min="12557" max="12557" width="0.85546875" style="55" customWidth="1"/>
    <col min="12558" max="12560" width="9.140625" style="55"/>
    <col min="12561" max="12561" width="8.7109375" style="55" customWidth="1"/>
    <col min="12562" max="12800" width="9.140625" style="55"/>
    <col min="12801" max="12801" width="1.7109375" style="55" customWidth="1"/>
    <col min="12802" max="12802" width="4.7109375" style="55" customWidth="1"/>
    <col min="12803" max="12811" width="8.7109375" style="55" customWidth="1"/>
    <col min="12812" max="12812" width="8.28515625" style="55" customWidth="1"/>
    <col min="12813" max="12813" width="0.85546875" style="55" customWidth="1"/>
    <col min="12814" max="12816" width="9.140625" style="55"/>
    <col min="12817" max="12817" width="8.7109375" style="55" customWidth="1"/>
    <col min="12818" max="13056" width="9.140625" style="55"/>
    <col min="13057" max="13057" width="1.7109375" style="55" customWidth="1"/>
    <col min="13058" max="13058" width="4.7109375" style="55" customWidth="1"/>
    <col min="13059" max="13067" width="8.7109375" style="55" customWidth="1"/>
    <col min="13068" max="13068" width="8.28515625" style="55" customWidth="1"/>
    <col min="13069" max="13069" width="0.85546875" style="55" customWidth="1"/>
    <col min="13070" max="13072" width="9.140625" style="55"/>
    <col min="13073" max="13073" width="8.7109375" style="55" customWidth="1"/>
    <col min="13074" max="13312" width="9.140625" style="55"/>
    <col min="13313" max="13313" width="1.7109375" style="55" customWidth="1"/>
    <col min="13314" max="13314" width="4.7109375" style="55" customWidth="1"/>
    <col min="13315" max="13323" width="8.7109375" style="55" customWidth="1"/>
    <col min="13324" max="13324" width="8.28515625" style="55" customWidth="1"/>
    <col min="13325" max="13325" width="0.85546875" style="55" customWidth="1"/>
    <col min="13326" max="13328" width="9.140625" style="55"/>
    <col min="13329" max="13329" width="8.7109375" style="55" customWidth="1"/>
    <col min="13330" max="13568" width="9.140625" style="55"/>
    <col min="13569" max="13569" width="1.7109375" style="55" customWidth="1"/>
    <col min="13570" max="13570" width="4.7109375" style="55" customWidth="1"/>
    <col min="13571" max="13579" width="8.7109375" style="55" customWidth="1"/>
    <col min="13580" max="13580" width="8.28515625" style="55" customWidth="1"/>
    <col min="13581" max="13581" width="0.85546875" style="55" customWidth="1"/>
    <col min="13582" max="13584" width="9.140625" style="55"/>
    <col min="13585" max="13585" width="8.7109375" style="55" customWidth="1"/>
    <col min="13586" max="13824" width="9.140625" style="55"/>
    <col min="13825" max="13825" width="1.7109375" style="55" customWidth="1"/>
    <col min="13826" max="13826" width="4.7109375" style="55" customWidth="1"/>
    <col min="13827" max="13835" width="8.7109375" style="55" customWidth="1"/>
    <col min="13836" max="13836" width="8.28515625" style="55" customWidth="1"/>
    <col min="13837" max="13837" width="0.85546875" style="55" customWidth="1"/>
    <col min="13838" max="13840" width="9.140625" style="55"/>
    <col min="13841" max="13841" width="8.7109375" style="55" customWidth="1"/>
    <col min="13842" max="14080" width="9.140625" style="55"/>
    <col min="14081" max="14081" width="1.7109375" style="55" customWidth="1"/>
    <col min="14082" max="14082" width="4.7109375" style="55" customWidth="1"/>
    <col min="14083" max="14091" width="8.7109375" style="55" customWidth="1"/>
    <col min="14092" max="14092" width="8.28515625" style="55" customWidth="1"/>
    <col min="14093" max="14093" width="0.85546875" style="55" customWidth="1"/>
    <col min="14094" max="14096" width="9.140625" style="55"/>
    <col min="14097" max="14097" width="8.7109375" style="55" customWidth="1"/>
    <col min="14098" max="14336" width="9.140625" style="55"/>
    <col min="14337" max="14337" width="1.7109375" style="55" customWidth="1"/>
    <col min="14338" max="14338" width="4.7109375" style="55" customWidth="1"/>
    <col min="14339" max="14347" width="8.7109375" style="55" customWidth="1"/>
    <col min="14348" max="14348" width="8.28515625" style="55" customWidth="1"/>
    <col min="14349" max="14349" width="0.85546875" style="55" customWidth="1"/>
    <col min="14350" max="14352" width="9.140625" style="55"/>
    <col min="14353" max="14353" width="8.7109375" style="55" customWidth="1"/>
    <col min="14354" max="14592" width="9.140625" style="55"/>
    <col min="14593" max="14593" width="1.7109375" style="55" customWidth="1"/>
    <col min="14594" max="14594" width="4.7109375" style="55" customWidth="1"/>
    <col min="14595" max="14603" width="8.7109375" style="55" customWidth="1"/>
    <col min="14604" max="14604" width="8.28515625" style="55" customWidth="1"/>
    <col min="14605" max="14605" width="0.85546875" style="55" customWidth="1"/>
    <col min="14606" max="14608" width="9.140625" style="55"/>
    <col min="14609" max="14609" width="8.7109375" style="55" customWidth="1"/>
    <col min="14610" max="14848" width="9.140625" style="55"/>
    <col min="14849" max="14849" width="1.7109375" style="55" customWidth="1"/>
    <col min="14850" max="14850" width="4.7109375" style="55" customWidth="1"/>
    <col min="14851" max="14859" width="8.7109375" style="55" customWidth="1"/>
    <col min="14860" max="14860" width="8.28515625" style="55" customWidth="1"/>
    <col min="14861" max="14861" width="0.85546875" style="55" customWidth="1"/>
    <col min="14862" max="14864" width="9.140625" style="55"/>
    <col min="14865" max="14865" width="8.7109375" style="55" customWidth="1"/>
    <col min="14866" max="15104" width="9.140625" style="55"/>
    <col min="15105" max="15105" width="1.7109375" style="55" customWidth="1"/>
    <col min="15106" max="15106" width="4.7109375" style="55" customWidth="1"/>
    <col min="15107" max="15115" width="8.7109375" style="55" customWidth="1"/>
    <col min="15116" max="15116" width="8.28515625" style="55" customWidth="1"/>
    <col min="15117" max="15117" width="0.85546875" style="55" customWidth="1"/>
    <col min="15118" max="15120" width="9.140625" style="55"/>
    <col min="15121" max="15121" width="8.7109375" style="55" customWidth="1"/>
    <col min="15122" max="15360" width="9.140625" style="55"/>
    <col min="15361" max="15361" width="1.7109375" style="55" customWidth="1"/>
    <col min="15362" max="15362" width="4.7109375" style="55" customWidth="1"/>
    <col min="15363" max="15371" width="8.7109375" style="55" customWidth="1"/>
    <col min="15372" max="15372" width="8.28515625" style="55" customWidth="1"/>
    <col min="15373" max="15373" width="0.85546875" style="55" customWidth="1"/>
    <col min="15374" max="15376" width="9.140625" style="55"/>
    <col min="15377" max="15377" width="8.7109375" style="55" customWidth="1"/>
    <col min="15378" max="15616" width="9.140625" style="55"/>
    <col min="15617" max="15617" width="1.7109375" style="55" customWidth="1"/>
    <col min="15618" max="15618" width="4.7109375" style="55" customWidth="1"/>
    <col min="15619" max="15627" width="8.7109375" style="55" customWidth="1"/>
    <col min="15628" max="15628" width="8.28515625" style="55" customWidth="1"/>
    <col min="15629" max="15629" width="0.85546875" style="55" customWidth="1"/>
    <col min="15630" max="15632" width="9.140625" style="55"/>
    <col min="15633" max="15633" width="8.7109375" style="55" customWidth="1"/>
    <col min="15634" max="15872" width="9.140625" style="55"/>
    <col min="15873" max="15873" width="1.7109375" style="55" customWidth="1"/>
    <col min="15874" max="15874" width="4.7109375" style="55" customWidth="1"/>
    <col min="15875" max="15883" width="8.7109375" style="55" customWidth="1"/>
    <col min="15884" max="15884" width="8.28515625" style="55" customWidth="1"/>
    <col min="15885" max="15885" width="0.85546875" style="55" customWidth="1"/>
    <col min="15886" max="15888" width="9.140625" style="55"/>
    <col min="15889" max="15889" width="8.7109375" style="55" customWidth="1"/>
    <col min="15890" max="16128" width="9.140625" style="55"/>
    <col min="16129" max="16129" width="1.7109375" style="55" customWidth="1"/>
    <col min="16130" max="16130" width="4.7109375" style="55" customWidth="1"/>
    <col min="16131" max="16139" width="8.7109375" style="55" customWidth="1"/>
    <col min="16140" max="16140" width="8.28515625" style="55" customWidth="1"/>
    <col min="16141" max="16141" width="0.85546875" style="55" customWidth="1"/>
    <col min="16142" max="16144" width="9.140625" style="55"/>
    <col min="16145" max="16145" width="8.7109375" style="55" customWidth="1"/>
    <col min="16146" max="16384" width="9.140625" style="55"/>
  </cols>
  <sheetData>
    <row r="1" spans="2:19" s="46" customFormat="1" ht="27.75" thickBot="1" x14ac:dyDescent="0.5">
      <c r="B1" s="45" t="str">
        <f>[1]Översikt!B1</f>
        <v>KOMPIS 06</v>
      </c>
      <c r="C1" s="45"/>
      <c r="F1"/>
      <c r="H1"/>
      <c r="L1" s="48" t="str">
        <f>[1]Översikt!E1</f>
        <v>Version: ÅP 08, rev 08-10-02   Prislista: VSÖ, 2008- Jan</v>
      </c>
      <c r="M1"/>
      <c r="N1"/>
      <c r="O1"/>
      <c r="P1"/>
      <c r="Q1" s="49"/>
      <c r="R1" s="49"/>
      <c r="S1" s="49"/>
    </row>
    <row r="2" spans="2:19" s="202" customFormat="1" ht="24.95" customHeight="1" thickBot="1" x14ac:dyDescent="0.3">
      <c r="B2" s="50" t="s">
        <v>270</v>
      </c>
      <c r="C2" s="203"/>
      <c r="D2" s="203"/>
      <c r="E2" s="204"/>
      <c r="F2" s="204"/>
      <c r="G2" s="205"/>
      <c r="H2" s="206"/>
      <c r="I2" s="405" t="s">
        <v>70</v>
      </c>
      <c r="J2" s="405"/>
      <c r="K2" s="405"/>
      <c r="L2" s="405"/>
      <c r="R2" s="207"/>
      <c r="S2" s="207"/>
    </row>
    <row r="3" spans="2:19" s="63" customFormat="1" x14ac:dyDescent="0.25">
      <c r="D3" s="167"/>
      <c r="M3"/>
      <c r="N3"/>
      <c r="O3"/>
      <c r="P3"/>
      <c r="R3" s="64"/>
      <c r="S3" s="64"/>
    </row>
    <row r="4" spans="2:19" s="63" customFormat="1" ht="15.75" x14ac:dyDescent="0.25">
      <c r="B4" s="208" t="s">
        <v>271</v>
      </c>
      <c r="D4" s="167"/>
      <c r="M4"/>
      <c r="N4"/>
      <c r="O4"/>
      <c r="P4"/>
      <c r="R4" s="64"/>
      <c r="S4" s="64"/>
    </row>
    <row r="5" spans="2:19" s="63" customFormat="1" ht="15.75" x14ac:dyDescent="0.25">
      <c r="B5" s="399" t="s">
        <v>80</v>
      </c>
      <c r="C5" s="399"/>
      <c r="D5" s="399"/>
      <c r="E5" s="209"/>
      <c r="F5" s="210"/>
      <c r="G5" s="210"/>
      <c r="H5" s="210"/>
      <c r="I5" s="210"/>
      <c r="J5" s="210"/>
      <c r="K5" s="210"/>
      <c r="L5" s="210"/>
      <c r="M5"/>
      <c r="N5"/>
      <c r="O5"/>
      <c r="P5"/>
      <c r="R5" s="64"/>
      <c r="S5" s="64"/>
    </row>
    <row r="6" spans="2:19" s="63" customFormat="1" ht="5.0999999999999996" customHeight="1" x14ac:dyDescent="0.25">
      <c r="E6" s="65"/>
      <c r="M6"/>
      <c r="N6"/>
      <c r="O6"/>
      <c r="P6"/>
      <c r="R6" s="64"/>
      <c r="S6" s="64"/>
    </row>
    <row r="7" spans="2:19" s="63" customFormat="1" x14ac:dyDescent="0.25">
      <c r="B7" s="200" t="s">
        <v>272</v>
      </c>
      <c r="H7" s="129"/>
      <c r="I7" s="129"/>
      <c r="J7" s="129"/>
      <c r="K7" s="129"/>
      <c r="M7"/>
      <c r="N7"/>
      <c r="O7"/>
      <c r="P7"/>
      <c r="Q7" s="64"/>
      <c r="R7" s="64"/>
      <c r="S7" s="64"/>
    </row>
    <row r="8" spans="2:19" s="63" customFormat="1" x14ac:dyDescent="0.25">
      <c r="B8" s="211" t="s">
        <v>273</v>
      </c>
      <c r="G8" s="212"/>
      <c r="H8" s="129"/>
      <c r="I8" s="129"/>
      <c r="J8" s="129"/>
      <c r="K8" s="129"/>
      <c r="M8"/>
      <c r="N8"/>
      <c r="O8"/>
      <c r="P8"/>
      <c r="Q8" s="64"/>
      <c r="R8" s="64"/>
      <c r="S8" s="64"/>
    </row>
    <row r="9" spans="2:19" customFormat="1" ht="16.5" thickBot="1" x14ac:dyDescent="0.3">
      <c r="E9" s="202"/>
      <c r="F9" s="202"/>
      <c r="G9" s="202"/>
      <c r="H9" s="55"/>
      <c r="I9" s="55"/>
      <c r="J9" s="406" t="s">
        <v>274</v>
      </c>
      <c r="K9" s="406"/>
      <c r="L9" s="213"/>
      <c r="M9" s="214"/>
      <c r="N9" s="55"/>
      <c r="O9" s="202"/>
      <c r="P9" s="202"/>
      <c r="Q9" s="202"/>
    </row>
    <row r="10" spans="2:19" customFormat="1" ht="12" customHeight="1" x14ac:dyDescent="0.25">
      <c r="B10" s="407" t="s">
        <v>275</v>
      </c>
      <c r="C10" s="407"/>
      <c r="D10" s="215"/>
      <c r="E10" s="216"/>
      <c r="F10" s="216"/>
      <c r="G10" s="217"/>
      <c r="H10" s="218"/>
      <c r="I10" s="219"/>
      <c r="J10" s="220"/>
      <c r="K10" s="221"/>
      <c r="L10" s="202"/>
      <c r="M10" s="202"/>
    </row>
    <row r="11" spans="2:19" customFormat="1" ht="15" customHeight="1" x14ac:dyDescent="0.25">
      <c r="B11" s="407"/>
      <c r="C11" s="407"/>
      <c r="E11" s="202"/>
      <c r="F11" s="202"/>
      <c r="G11" s="222"/>
      <c r="H11" s="223"/>
      <c r="I11" s="224"/>
      <c r="J11" s="224"/>
      <c r="K11" s="225"/>
      <c r="L11" s="63" t="s">
        <v>276</v>
      </c>
    </row>
    <row r="12" spans="2:19" customFormat="1" ht="16.5" thickBot="1" x14ac:dyDescent="0.3">
      <c r="E12" s="226" t="s">
        <v>277</v>
      </c>
      <c r="F12" s="227"/>
      <c r="G12" s="228"/>
      <c r="H12" s="229"/>
      <c r="I12" s="230"/>
      <c r="J12" s="230"/>
      <c r="K12" s="231"/>
      <c r="L12" s="64"/>
    </row>
    <row r="13" spans="2:19" customFormat="1" ht="16.5" thickTop="1" x14ac:dyDescent="0.25">
      <c r="D13" s="202"/>
      <c r="E13" s="202"/>
      <c r="F13" s="202"/>
      <c r="G13" s="228"/>
      <c r="H13" s="223"/>
      <c r="I13" s="232"/>
      <c r="J13" s="232"/>
      <c r="K13" s="233" t="s">
        <v>278</v>
      </c>
      <c r="L13" s="202"/>
    </row>
    <row r="14" spans="2:19" customFormat="1" ht="15.75" x14ac:dyDescent="0.25">
      <c r="E14" s="202"/>
      <c r="F14" s="234"/>
      <c r="G14" s="235"/>
      <c r="H14" s="236"/>
      <c r="I14" s="234"/>
      <c r="J14" s="234"/>
      <c r="K14" s="237"/>
      <c r="L14" s="202"/>
      <c r="M14" s="202"/>
      <c r="N14" s="202"/>
      <c r="O14" s="202"/>
      <c r="Q14" s="56"/>
      <c r="R14" s="56"/>
      <c r="S14" s="202"/>
    </row>
    <row r="15" spans="2:19" customFormat="1" x14ac:dyDescent="0.25">
      <c r="E15" s="400" t="s">
        <v>279</v>
      </c>
      <c r="F15" s="400"/>
      <c r="G15" s="142" t="s">
        <v>280</v>
      </c>
      <c r="H15" s="213" t="s">
        <v>281</v>
      </c>
      <c r="I15" s="400"/>
      <c r="J15" s="400"/>
      <c r="K15" s="238"/>
    </row>
    <row r="16" spans="2:19" customFormat="1" x14ac:dyDescent="0.25">
      <c r="B16" s="211" t="s">
        <v>282</v>
      </c>
      <c r="E16" s="64"/>
      <c r="F16" s="64"/>
      <c r="G16" s="142"/>
      <c r="H16" s="213"/>
      <c r="I16" s="64"/>
      <c r="J16" s="64"/>
    </row>
    <row r="17" spans="2:19" customFormat="1" ht="5.0999999999999996" customHeight="1" x14ac:dyDescent="0.25">
      <c r="B17" s="211"/>
      <c r="E17" s="64"/>
      <c r="F17" s="64"/>
      <c r="G17" s="142"/>
      <c r="H17" s="213"/>
      <c r="I17" s="64"/>
      <c r="J17" s="64"/>
    </row>
    <row r="18" spans="2:19" s="63" customFormat="1" x14ac:dyDescent="0.25">
      <c r="B18" s="63" t="s">
        <v>283</v>
      </c>
      <c r="D18" s="64"/>
      <c r="E18" s="239">
        <v>0.7</v>
      </c>
      <c r="F18" t="s">
        <v>284</v>
      </c>
      <c r="G18" s="83" t="s">
        <v>285</v>
      </c>
      <c r="H18"/>
      <c r="I18" s="64"/>
      <c r="J18" s="239">
        <v>1.7</v>
      </c>
      <c r="K18" s="63" t="s">
        <v>284</v>
      </c>
      <c r="N18"/>
      <c r="O18"/>
      <c r="P18"/>
      <c r="Q18"/>
      <c r="R18" s="64"/>
      <c r="S18" s="64"/>
    </row>
    <row r="19" spans="2:19" x14ac:dyDescent="0.25">
      <c r="B19" s="63" t="s">
        <v>286</v>
      </c>
      <c r="C19" s="63"/>
      <c r="D19" s="240" t="s">
        <v>287</v>
      </c>
      <c r="E19" s="239">
        <v>4</v>
      </c>
      <c r="G19" t="s">
        <v>288</v>
      </c>
      <c r="H19" s="63"/>
      <c r="I19" s="64"/>
      <c r="J19" s="239">
        <v>5</v>
      </c>
      <c r="K19" s="241" t="s">
        <v>289</v>
      </c>
      <c r="Q19"/>
      <c r="S19" s="55"/>
    </row>
    <row r="20" spans="2:19" s="63" customFormat="1" x14ac:dyDescent="0.25">
      <c r="B20" s="63" t="s">
        <v>290</v>
      </c>
      <c r="D20" s="240" t="s">
        <v>287</v>
      </c>
      <c r="E20" s="239">
        <v>2</v>
      </c>
      <c r="F20"/>
      <c r="K20"/>
      <c r="L20"/>
      <c r="M20"/>
      <c r="N20"/>
      <c r="O20"/>
      <c r="P20"/>
      <c r="Q20"/>
      <c r="R20" s="64"/>
      <c r="S20" s="64"/>
    </row>
    <row r="21" spans="2:19" s="63" customFormat="1" x14ac:dyDescent="0.25">
      <c r="B21" s="63" t="s">
        <v>291</v>
      </c>
      <c r="D21" s="64"/>
      <c r="E21" s="239">
        <v>0.5</v>
      </c>
      <c r="F21" t="s">
        <v>284</v>
      </c>
      <c r="K21"/>
      <c r="L21"/>
      <c r="M21"/>
      <c r="N21"/>
      <c r="O21"/>
      <c r="P21"/>
      <c r="Q21"/>
      <c r="R21" s="64"/>
      <c r="S21" s="64"/>
    </row>
    <row r="22" spans="2:19" s="63" customFormat="1" ht="12.75" x14ac:dyDescent="0.2">
      <c r="G22" s="64"/>
      <c r="H22" s="64"/>
      <c r="J22" s="194"/>
      <c r="R22" s="64"/>
      <c r="S22" s="64"/>
    </row>
    <row r="23" spans="2:19" customFormat="1" x14ac:dyDescent="0.25">
      <c r="B23" s="211" t="s">
        <v>292</v>
      </c>
      <c r="L23" s="55"/>
    </row>
    <row r="24" spans="2:19" customFormat="1" ht="5.0999999999999996" customHeight="1" x14ac:dyDescent="0.25">
      <c r="B24" s="211"/>
      <c r="L24" s="55"/>
    </row>
    <row r="25" spans="2:19" s="63" customFormat="1" ht="12.75" customHeight="1" thickBot="1" x14ac:dyDescent="0.3">
      <c r="B25" s="242" t="s">
        <v>293</v>
      </c>
      <c r="C25" s="243"/>
      <c r="F25" s="244" t="s">
        <v>294</v>
      </c>
      <c r="G25" s="244" t="s">
        <v>158</v>
      </c>
      <c r="H25" s="244" t="s">
        <v>295</v>
      </c>
      <c r="I25"/>
      <c r="J25" s="64"/>
      <c r="K25" s="64"/>
      <c r="M25"/>
      <c r="N25"/>
      <c r="O25"/>
      <c r="P25"/>
      <c r="Q25"/>
      <c r="R25"/>
      <c r="S25"/>
    </row>
    <row r="26" spans="2:19" s="63" customFormat="1" x14ac:dyDescent="0.25">
      <c r="B26" s="194" t="s">
        <v>296</v>
      </c>
      <c r="F26" s="245">
        <v>1</v>
      </c>
      <c r="G26" s="246">
        <v>2</v>
      </c>
      <c r="H26" s="247">
        <v>3</v>
      </c>
      <c r="I26"/>
      <c r="J26" s="64"/>
      <c r="K26" s="64"/>
      <c r="M26"/>
      <c r="N26"/>
      <c r="O26"/>
      <c r="P26"/>
      <c r="Q26"/>
      <c r="R26"/>
      <c r="S26"/>
    </row>
    <row r="27" spans="2:19" s="63" customFormat="1" x14ac:dyDescent="0.25">
      <c r="B27" s="63" t="s">
        <v>297</v>
      </c>
      <c r="E27" s="64"/>
      <c r="F27" s="248">
        <v>1.7</v>
      </c>
      <c r="G27" s="239">
        <v>2.7</v>
      </c>
      <c r="H27" s="249">
        <v>4.5</v>
      </c>
      <c r="I27" t="s">
        <v>298</v>
      </c>
      <c r="J27" s="123"/>
      <c r="K27" s="123"/>
      <c r="M27"/>
      <c r="N27"/>
      <c r="O27"/>
      <c r="P27"/>
      <c r="Q27"/>
      <c r="R27"/>
      <c r="S27"/>
    </row>
    <row r="28" spans="2:19" s="63" customFormat="1" ht="15.75" thickBot="1" x14ac:dyDescent="0.3">
      <c r="B28" t="s">
        <v>299</v>
      </c>
      <c r="C28"/>
      <c r="D28" s="123"/>
      <c r="F28" s="250">
        <v>0.45</v>
      </c>
      <c r="G28" s="251">
        <v>0.45</v>
      </c>
      <c r="H28" s="252">
        <v>0.45</v>
      </c>
      <c r="I28"/>
      <c r="J28" s="123"/>
      <c r="K28" s="123"/>
      <c r="M28"/>
      <c r="N28"/>
      <c r="O28"/>
      <c r="P28"/>
      <c r="R28" s="64"/>
      <c r="S28" s="64"/>
    </row>
    <row r="29" spans="2:19" s="63" customFormat="1" ht="5.0999999999999996" customHeight="1" x14ac:dyDescent="0.25">
      <c r="B29" s="243"/>
      <c r="C29"/>
      <c r="D29"/>
      <c r="E29"/>
      <c r="F29"/>
      <c r="G29" s="123"/>
      <c r="H29" s="123"/>
      <c r="I29"/>
      <c r="J29" s="123"/>
      <c r="K29" s="123"/>
      <c r="M29"/>
      <c r="N29"/>
      <c r="O29"/>
      <c r="P29"/>
      <c r="R29" s="64"/>
      <c r="S29" s="64"/>
    </row>
    <row r="30" spans="2:19" s="63" customFormat="1" x14ac:dyDescent="0.25">
      <c r="B30" s="114" t="s">
        <v>300</v>
      </c>
      <c r="D30" s="64"/>
      <c r="G30" s="123"/>
      <c r="H30" s="187">
        <v>0.25</v>
      </c>
      <c r="I30"/>
      <c r="J30" s="123"/>
      <c r="K30" s="123"/>
      <c r="M30"/>
      <c r="N30"/>
      <c r="O30"/>
      <c r="P30"/>
      <c r="R30" s="64"/>
      <c r="S30" s="64"/>
    </row>
    <row r="31" spans="2:19" s="63" customFormat="1" x14ac:dyDescent="0.25">
      <c r="G31" s="85"/>
      <c r="J31"/>
      <c r="K31"/>
      <c r="L31"/>
      <c r="M31"/>
      <c r="N31"/>
      <c r="O31"/>
      <c r="P31"/>
      <c r="R31" s="64"/>
      <c r="S31" s="64"/>
    </row>
    <row r="32" spans="2:19" s="63" customFormat="1" x14ac:dyDescent="0.25">
      <c r="B32" s="211" t="s">
        <v>301</v>
      </c>
      <c r="G32" s="85"/>
      <c r="J32"/>
      <c r="K32"/>
      <c r="L32"/>
      <c r="M32"/>
      <c r="N32"/>
      <c r="O32"/>
      <c r="P32"/>
      <c r="R32" s="64"/>
      <c r="S32" s="64"/>
    </row>
    <row r="33" spans="2:19" s="63" customFormat="1" ht="15.75" thickBot="1" x14ac:dyDescent="0.3">
      <c r="B33" s="242" t="s">
        <v>293</v>
      </c>
      <c r="C33" s="243"/>
      <c r="E33" s="123"/>
      <c r="F33" s="244" t="s">
        <v>294</v>
      </c>
      <c r="G33" s="244" t="s">
        <v>158</v>
      </c>
      <c r="H33" s="244" t="s">
        <v>295</v>
      </c>
      <c r="I33"/>
      <c r="J33" s="253"/>
      <c r="K33" s="253"/>
      <c r="M33"/>
      <c r="N33"/>
      <c r="O33"/>
      <c r="P33"/>
      <c r="R33" s="64"/>
      <c r="S33" s="64"/>
    </row>
    <row r="34" spans="2:19" s="63" customFormat="1" x14ac:dyDescent="0.25">
      <c r="B34" s="194" t="s">
        <v>296</v>
      </c>
      <c r="E34" s="123"/>
      <c r="F34" s="245">
        <v>1</v>
      </c>
      <c r="G34" s="246">
        <v>2</v>
      </c>
      <c r="H34" s="247">
        <v>3</v>
      </c>
      <c r="I34"/>
      <c r="J34" s="64"/>
      <c r="K34" s="64"/>
      <c r="M34"/>
      <c r="N34"/>
      <c r="O34"/>
      <c r="P34"/>
      <c r="R34" s="64"/>
      <c r="S34" s="64"/>
    </row>
    <row r="35" spans="2:19" customFormat="1" x14ac:dyDescent="0.25">
      <c r="B35" s="63" t="s">
        <v>302</v>
      </c>
      <c r="C35" s="55"/>
      <c r="D35" s="55"/>
      <c r="E35" s="123"/>
      <c r="F35" s="118">
        <f>2*F27*($E$21+$E$19*$E$18)</f>
        <v>11.219999999999999</v>
      </c>
      <c r="G35" s="254">
        <f>2*G27*($E$21+$E$19*$E$18)</f>
        <v>17.82</v>
      </c>
      <c r="H35" s="255">
        <f>2*H27*($E$21+$E$19*$E$18)</f>
        <v>29.7</v>
      </c>
      <c r="I35" s="256" t="s">
        <v>86</v>
      </c>
      <c r="J35" s="257"/>
      <c r="K35" s="257"/>
      <c r="L35" s="55"/>
    </row>
    <row r="36" spans="2:19" customFormat="1" ht="15.75" thickBot="1" x14ac:dyDescent="0.3">
      <c r="B36" s="63" t="s">
        <v>303</v>
      </c>
      <c r="C36" s="55"/>
      <c r="D36" s="55"/>
      <c r="E36" s="123"/>
      <c r="F36" s="258">
        <f>F27*F27*$E$20</f>
        <v>5.7799999999999994</v>
      </c>
      <c r="G36" s="259">
        <f>G27*G27*$E$20</f>
        <v>14.580000000000002</v>
      </c>
      <c r="H36" s="260">
        <f>H27*H27*$E$20</f>
        <v>40.5</v>
      </c>
      <c r="I36" s="256" t="s">
        <v>86</v>
      </c>
      <c r="J36" s="257"/>
      <c r="K36" s="257"/>
      <c r="L36" s="55"/>
    </row>
    <row r="37" spans="2:19" customFormat="1" ht="15.75" thickBot="1" x14ac:dyDescent="0.3">
      <c r="B37" s="63" t="s">
        <v>304</v>
      </c>
      <c r="C37" s="55"/>
      <c r="D37" s="55"/>
      <c r="E37" s="123"/>
      <c r="F37" s="261">
        <f>(F35+F36)</f>
        <v>17</v>
      </c>
      <c r="G37" s="262">
        <f>G35+G36</f>
        <v>32.400000000000006</v>
      </c>
      <c r="H37" s="263">
        <f>H35+H36</f>
        <v>70.2</v>
      </c>
      <c r="I37" s="256" t="s">
        <v>86</v>
      </c>
      <c r="J37" s="257"/>
      <c r="K37" s="257"/>
      <c r="L37" s="55"/>
    </row>
    <row r="38" spans="2:19" customFormat="1" ht="15.75" thickBot="1" x14ac:dyDescent="0.3">
      <c r="B38" s="63" t="s">
        <v>305</v>
      </c>
      <c r="C38" s="63"/>
      <c r="D38" s="63"/>
      <c r="E38" s="123"/>
      <c r="F38" s="63"/>
      <c r="G38" s="264"/>
      <c r="H38" s="265">
        <f>(H27-E18-J18)*(H27-E18-J18)*(E20-1/J19)</f>
        <v>7.9379999999999971</v>
      </c>
      <c r="I38" s="256" t="s">
        <v>86</v>
      </c>
      <c r="J38" s="257"/>
      <c r="K38" s="257"/>
      <c r="L38" s="55"/>
    </row>
    <row r="39" spans="2:19" customFormat="1" ht="5.0999999999999996" customHeight="1" x14ac:dyDescent="0.25">
      <c r="B39" s="63"/>
      <c r="C39" s="63"/>
      <c r="D39" s="63"/>
      <c r="E39" s="123"/>
      <c r="F39" s="63"/>
      <c r="G39" s="264"/>
      <c r="H39" s="264"/>
      <c r="I39" s="256"/>
      <c r="J39" s="257"/>
      <c r="K39" s="257"/>
      <c r="L39" s="55"/>
    </row>
    <row r="40" spans="2:19" s="63" customFormat="1" x14ac:dyDescent="0.25">
      <c r="B40" s="211" t="s">
        <v>306</v>
      </c>
      <c r="E40" s="65"/>
      <c r="F40" s="65"/>
      <c r="G40" s="65"/>
      <c r="H40"/>
      <c r="I40"/>
      <c r="J40"/>
      <c r="K40"/>
      <c r="L40"/>
      <c r="M40"/>
      <c r="N40"/>
      <c r="O40"/>
      <c r="P40"/>
      <c r="Q40" s="64"/>
      <c r="R40" s="64"/>
      <c r="S40" s="64"/>
    </row>
    <row r="41" spans="2:19" s="63" customFormat="1" x14ac:dyDescent="0.25">
      <c r="B41" s="63" t="s">
        <v>307</v>
      </c>
      <c r="E41" s="65"/>
      <c r="F41" s="266">
        <v>1.5</v>
      </c>
      <c r="G41" s="63" t="s">
        <v>298</v>
      </c>
      <c r="H41"/>
      <c r="I41"/>
      <c r="J41"/>
      <c r="K41"/>
      <c r="L41"/>
      <c r="M41"/>
      <c r="N41"/>
      <c r="O41"/>
      <c r="P41"/>
      <c r="Q41" s="64"/>
      <c r="R41" s="64"/>
      <c r="S41" s="64"/>
    </row>
    <row r="42" spans="2:19" s="63" customFormat="1" ht="5.0999999999999996" customHeight="1" x14ac:dyDescent="0.25">
      <c r="B42" s="211"/>
      <c r="E42" s="65"/>
      <c r="F42" s="65"/>
      <c r="G42" s="65"/>
      <c r="H42"/>
      <c r="I42"/>
      <c r="J42"/>
      <c r="K42"/>
      <c r="L42"/>
      <c r="M42"/>
      <c r="N42"/>
      <c r="O42"/>
      <c r="P42"/>
      <c r="Q42" s="64"/>
      <c r="R42" s="64"/>
      <c r="S42" s="64"/>
    </row>
    <row r="43" spans="2:19" s="63" customFormat="1" ht="15.75" thickBot="1" x14ac:dyDescent="0.3">
      <c r="B43" s="242" t="s">
        <v>293</v>
      </c>
      <c r="C43" s="243"/>
      <c r="E43" s="123"/>
      <c r="F43" s="267" t="s">
        <v>294</v>
      </c>
      <c r="G43" s="267" t="s">
        <v>158</v>
      </c>
      <c r="H43" s="267" t="s">
        <v>295</v>
      </c>
      <c r="I43"/>
      <c r="J43" s="253"/>
      <c r="K43" s="268"/>
      <c r="M43"/>
      <c r="N43"/>
      <c r="O43"/>
      <c r="P43"/>
      <c r="Q43" s="64"/>
      <c r="R43" s="64"/>
      <c r="S43" s="64"/>
    </row>
    <row r="44" spans="2:19" s="63" customFormat="1" x14ac:dyDescent="0.25">
      <c r="B44" s="194" t="s">
        <v>296</v>
      </c>
      <c r="C44" s="194"/>
      <c r="D44" s="194"/>
      <c r="E44" s="194"/>
      <c r="F44" s="269">
        <v>1</v>
      </c>
      <c r="G44" s="270">
        <v>2</v>
      </c>
      <c r="H44" s="271">
        <v>3</v>
      </c>
      <c r="I44"/>
      <c r="J44" s="64"/>
      <c r="K44" s="64"/>
      <c r="M44"/>
      <c r="N44"/>
      <c r="O44"/>
      <c r="P44"/>
      <c r="R44" s="64"/>
      <c r="S44" s="64"/>
    </row>
    <row r="45" spans="2:19" s="63" customFormat="1" ht="15.75" thickBot="1" x14ac:dyDescent="0.3">
      <c r="B45" s="63" t="s">
        <v>308</v>
      </c>
      <c r="F45" s="272">
        <f>F27*$E$20+$E$19*$E$18+$E$21+$F$41</f>
        <v>8.1999999999999993</v>
      </c>
      <c r="G45" s="273">
        <f>G27*$E$20+$E$19*$E$18+$E$21+$F$41</f>
        <v>10.199999999999999</v>
      </c>
      <c r="H45" s="274">
        <f>H27*$E$20+$E$19*$E$18+$E$21+$F$41</f>
        <v>13.8</v>
      </c>
      <c r="I45" s="256" t="s">
        <v>309</v>
      </c>
      <c r="J45" s="264"/>
      <c r="K45" s="264"/>
      <c r="M45"/>
      <c r="N45"/>
      <c r="O45"/>
      <c r="P45"/>
      <c r="R45" s="64"/>
      <c r="S45" s="64"/>
    </row>
    <row r="46" spans="2:19" s="63" customFormat="1" x14ac:dyDescent="0.25">
      <c r="M46"/>
      <c r="N46"/>
      <c r="O46"/>
      <c r="P46"/>
      <c r="Q46" s="64"/>
      <c r="R46" s="64"/>
      <c r="S46" s="64"/>
    </row>
    <row r="47" spans="2:19" s="63" customFormat="1" x14ac:dyDescent="0.25">
      <c r="B47" s="200" t="s">
        <v>93</v>
      </c>
      <c r="C47" s="200"/>
      <c r="E47" s="64"/>
      <c r="F47" s="85" t="s">
        <v>310</v>
      </c>
      <c r="G47" s="64"/>
      <c r="L47" s="14"/>
      <c r="M47"/>
      <c r="N47"/>
      <c r="O47"/>
      <c r="P47"/>
      <c r="Q47" s="64"/>
      <c r="R47" s="64"/>
      <c r="S47" s="64"/>
    </row>
    <row r="48" spans="2:19" s="63" customFormat="1" x14ac:dyDescent="0.25">
      <c r="M48"/>
      <c r="N48"/>
      <c r="O48"/>
      <c r="P48"/>
      <c r="Q48" s="64"/>
      <c r="R48" s="64"/>
      <c r="S48" s="64"/>
    </row>
    <row r="49" spans="2:19" s="63" customFormat="1" ht="15.75" x14ac:dyDescent="0.25">
      <c r="B49" s="399" t="s">
        <v>98</v>
      </c>
      <c r="C49" s="399"/>
      <c r="D49" s="399"/>
      <c r="E49" s="275"/>
      <c r="F49" s="275"/>
      <c r="G49" s="275"/>
      <c r="H49" s="210"/>
      <c r="I49" s="210"/>
      <c r="J49" s="210"/>
      <c r="K49" s="210"/>
      <c r="L49" s="210"/>
      <c r="M49"/>
      <c r="N49"/>
      <c r="O49"/>
      <c r="P49"/>
      <c r="Q49" s="64"/>
      <c r="R49" s="64"/>
      <c r="S49" s="64"/>
    </row>
    <row r="50" spans="2:19" s="63" customFormat="1" ht="5.0999999999999996" customHeight="1" x14ac:dyDescent="0.25">
      <c r="B50" s="65"/>
      <c r="C50" s="65"/>
      <c r="D50" s="64"/>
      <c r="E50" s="64"/>
      <c r="F50" s="64"/>
      <c r="G50" s="64"/>
      <c r="H50" s="64"/>
      <c r="I50" s="64"/>
      <c r="J50" s="64"/>
      <c r="K50" s="64"/>
      <c r="L50"/>
      <c r="M50"/>
      <c r="N50"/>
      <c r="O50"/>
      <c r="P50"/>
      <c r="Q50" s="64"/>
      <c r="R50" s="64"/>
      <c r="S50" s="64"/>
    </row>
    <row r="51" spans="2:19" s="63" customFormat="1" x14ac:dyDescent="0.25">
      <c r="B51" s="211" t="s">
        <v>273</v>
      </c>
      <c r="C51" s="65"/>
      <c r="D51" s="64"/>
      <c r="E51" s="64"/>
      <c r="F51" s="64"/>
      <c r="G51" s="64"/>
      <c r="H51" s="64"/>
      <c r="I51" s="64"/>
      <c r="J51" s="64"/>
      <c r="K51" s="64"/>
      <c r="L51"/>
      <c r="M51"/>
      <c r="N51"/>
      <c r="O51"/>
      <c r="P51"/>
      <c r="Q51" s="64"/>
      <c r="R51" s="64"/>
      <c r="S51" s="64"/>
    </row>
    <row r="52" spans="2:19" s="63" customFormat="1" ht="15.75" thickBot="1" x14ac:dyDescent="0.3">
      <c r="C52"/>
      <c r="D52"/>
      <c r="E52" s="64"/>
      <c r="F52" s="276" t="s">
        <v>311</v>
      </c>
      <c r="G52" s="277"/>
      <c r="J52" s="64"/>
      <c r="P52" s="64"/>
      <c r="Q52" s="64"/>
      <c r="R52" s="64"/>
    </row>
    <row r="53" spans="2:19" ht="13.5" thickTop="1" x14ac:dyDescent="0.2">
      <c r="B53" s="278"/>
      <c r="E53" s="279"/>
      <c r="F53" s="279"/>
      <c r="G53" s="279"/>
      <c r="H53" s="63" t="s">
        <v>312</v>
      </c>
      <c r="I53" s="63"/>
      <c r="J53" s="280">
        <f>AVERAGE(H65:K65)</f>
        <v>0.13750000000000001</v>
      </c>
      <c r="K53" s="63" t="s">
        <v>313</v>
      </c>
      <c r="M53" s="55"/>
      <c r="N53" s="55"/>
      <c r="O53" s="55"/>
      <c r="P53" s="56"/>
      <c r="S53" s="55"/>
    </row>
    <row r="54" spans="2:19" ht="12.75" x14ac:dyDescent="0.2">
      <c r="B54" s="278"/>
      <c r="D54" s="281"/>
      <c r="E54" s="282"/>
      <c r="F54" s="282"/>
      <c r="G54" s="282"/>
      <c r="H54" s="63" t="s">
        <v>105</v>
      </c>
      <c r="I54" s="63"/>
      <c r="J54" s="280">
        <f>F67/100</f>
        <v>0.08</v>
      </c>
      <c r="M54" s="55"/>
      <c r="N54" s="55"/>
      <c r="O54" s="55"/>
      <c r="P54" s="56"/>
      <c r="S54" s="55"/>
    </row>
    <row r="55" spans="2:19" ht="11.25" x14ac:dyDescent="0.2">
      <c r="B55" s="278"/>
      <c r="C55" s="283"/>
      <c r="D55" s="283"/>
      <c r="E55" s="283"/>
      <c r="F55" s="283"/>
      <c r="G55" s="283"/>
      <c r="H55" s="408" t="s">
        <v>106</v>
      </c>
      <c r="I55" s="408"/>
      <c r="J55" s="409">
        <f>F69/100</f>
        <v>0.42</v>
      </c>
      <c r="M55" s="55"/>
      <c r="N55" s="55"/>
      <c r="O55" s="55"/>
      <c r="P55" s="56"/>
      <c r="S55" s="55"/>
    </row>
    <row r="56" spans="2:19" ht="11.25" x14ac:dyDescent="0.2">
      <c r="B56" s="278"/>
      <c r="C56" s="284"/>
      <c r="D56" s="284"/>
      <c r="E56" s="285"/>
      <c r="F56" s="285"/>
      <c r="G56" s="285"/>
      <c r="H56" s="408"/>
      <c r="I56" s="408"/>
      <c r="J56" s="409"/>
      <c r="M56" s="55"/>
      <c r="N56" s="55"/>
      <c r="O56" s="55"/>
      <c r="P56" s="56"/>
      <c r="S56" s="55"/>
    </row>
    <row r="57" spans="2:19" s="63" customFormat="1" ht="12.75" x14ac:dyDescent="0.2">
      <c r="B57" s="65"/>
      <c r="C57" s="64"/>
      <c r="D57" s="64"/>
      <c r="E57" s="64"/>
      <c r="F57" s="64"/>
      <c r="G57" s="64"/>
      <c r="H57" s="64"/>
      <c r="I57" s="64"/>
      <c r="J57" s="64"/>
      <c r="P57" s="64"/>
      <c r="Q57" s="64"/>
      <c r="R57" s="64"/>
    </row>
    <row r="58" spans="2:19" s="63" customFormat="1" x14ac:dyDescent="0.25">
      <c r="B58" s="200" t="s">
        <v>314</v>
      </c>
      <c r="C58" s="65"/>
      <c r="D58" s="64"/>
      <c r="E58" s="64"/>
      <c r="F58" s="64"/>
      <c r="G58" s="64"/>
      <c r="H58" s="64"/>
      <c r="I58" s="64"/>
      <c r="J58" s="64"/>
      <c r="K58" s="64"/>
      <c r="Q58" s="64"/>
      <c r="R58" s="64"/>
      <c r="S58" s="64"/>
    </row>
    <row r="59" spans="2:19" s="63" customFormat="1" ht="5.0999999999999996" customHeight="1" x14ac:dyDescent="0.2">
      <c r="B59" s="65"/>
      <c r="C59" s="65"/>
      <c r="D59" s="64"/>
      <c r="E59" s="64"/>
      <c r="F59" s="64"/>
      <c r="G59" s="64"/>
      <c r="H59" s="64"/>
      <c r="I59" s="64"/>
      <c r="J59" s="64"/>
      <c r="K59" s="64"/>
      <c r="Q59" s="64"/>
      <c r="R59" s="64"/>
      <c r="S59" s="64"/>
    </row>
    <row r="60" spans="2:19" s="63" customFormat="1" ht="12.75" x14ac:dyDescent="0.2">
      <c r="C60" s="65" t="s">
        <v>99</v>
      </c>
      <c r="D60" s="64"/>
      <c r="E60" s="64"/>
      <c r="F60" s="67">
        <v>4</v>
      </c>
      <c r="G60" s="85" t="s">
        <v>315</v>
      </c>
      <c r="H60" s="64"/>
      <c r="I60" s="64"/>
      <c r="J60" s="64"/>
      <c r="K60" s="64"/>
      <c r="Q60" s="64"/>
      <c r="R60" s="64"/>
      <c r="S60" s="64"/>
    </row>
    <row r="61" spans="2:19" s="63" customFormat="1" ht="5.0999999999999996" customHeight="1" x14ac:dyDescent="0.2">
      <c r="C61" s="65"/>
      <c r="D61" s="64"/>
      <c r="E61" s="64"/>
      <c r="F61" s="64"/>
      <c r="G61" s="64"/>
      <c r="H61" s="64"/>
      <c r="I61" s="64"/>
      <c r="J61" s="64"/>
      <c r="K61" s="64"/>
      <c r="Q61" s="64"/>
      <c r="R61" s="64"/>
      <c r="S61" s="64"/>
    </row>
    <row r="62" spans="2:19" s="63" customFormat="1" x14ac:dyDescent="0.25">
      <c r="C62" s="65" t="s">
        <v>101</v>
      </c>
      <c r="E62" s="286"/>
      <c r="F62" s="287"/>
      <c r="G62" s="286"/>
      <c r="H62" s="286"/>
      <c r="I62" s="286"/>
      <c r="J62" s="286"/>
      <c r="K62" s="286"/>
      <c r="M62"/>
      <c r="N62"/>
    </row>
    <row r="63" spans="2:19" s="63" customFormat="1" ht="15.75" thickBot="1" x14ac:dyDescent="0.3">
      <c r="B63" s="200"/>
      <c r="C63" s="85"/>
      <c r="D63" s="62" t="s">
        <v>104</v>
      </c>
      <c r="E63" s="288">
        <v>1</v>
      </c>
      <c r="F63" s="288">
        <v>2</v>
      </c>
      <c r="G63" s="288">
        <v>3</v>
      </c>
      <c r="H63" s="288">
        <v>4</v>
      </c>
      <c r="I63" s="288">
        <v>5</v>
      </c>
      <c r="J63" s="288">
        <v>6</v>
      </c>
      <c r="K63" s="288">
        <v>7</v>
      </c>
      <c r="L63"/>
      <c r="M63"/>
      <c r="N63"/>
    </row>
    <row r="64" spans="2:19" s="63" customFormat="1" x14ac:dyDescent="0.25">
      <c r="B64" s="65"/>
      <c r="C64" s="397" t="s">
        <v>316</v>
      </c>
      <c r="D64" s="412"/>
      <c r="E64" s="289">
        <v>1</v>
      </c>
      <c r="F64" s="290">
        <v>50</v>
      </c>
      <c r="G64" s="290">
        <v>100</v>
      </c>
      <c r="H64" s="290">
        <v>200</v>
      </c>
      <c r="I64" s="290">
        <v>400</v>
      </c>
      <c r="J64" s="290">
        <v>800</v>
      </c>
      <c r="K64" s="291">
        <v>1600</v>
      </c>
      <c r="L64"/>
      <c r="M64"/>
      <c r="N64"/>
    </row>
    <row r="65" spans="2:16" s="63" customFormat="1" ht="15.75" thickBot="1" x14ac:dyDescent="0.3">
      <c r="B65" s="65"/>
      <c r="C65" s="397" t="s">
        <v>103</v>
      </c>
      <c r="D65" s="412"/>
      <c r="E65" s="292">
        <v>0</v>
      </c>
      <c r="F65" s="293">
        <v>0.04</v>
      </c>
      <c r="G65" s="293">
        <v>0.08</v>
      </c>
      <c r="H65" s="293">
        <v>0.1</v>
      </c>
      <c r="I65" s="293">
        <v>0.13</v>
      </c>
      <c r="J65" s="293">
        <v>0.15</v>
      </c>
      <c r="K65" s="294">
        <v>0.17</v>
      </c>
      <c r="M65"/>
      <c r="N65"/>
    </row>
    <row r="66" spans="2:16" s="63" customFormat="1" x14ac:dyDescent="0.25">
      <c r="M66"/>
      <c r="N66"/>
      <c r="O66"/>
      <c r="P66"/>
    </row>
    <row r="67" spans="2:16" s="63" customFormat="1" x14ac:dyDescent="0.25">
      <c r="C67" s="65" t="s">
        <v>105</v>
      </c>
      <c r="F67" s="67">
        <v>8</v>
      </c>
      <c r="G67" s="85" t="s">
        <v>315</v>
      </c>
      <c r="M67"/>
      <c r="N67"/>
      <c r="O67"/>
      <c r="P67"/>
    </row>
    <row r="68" spans="2:16" s="63" customFormat="1" ht="5.0999999999999996" customHeight="1" x14ac:dyDescent="0.25">
      <c r="M68"/>
      <c r="N68"/>
      <c r="O68"/>
      <c r="P68"/>
    </row>
    <row r="69" spans="2:16" s="63" customFormat="1" x14ac:dyDescent="0.25">
      <c r="C69" s="65" t="s">
        <v>106</v>
      </c>
      <c r="F69" s="67">
        <v>42</v>
      </c>
      <c r="G69" s="85" t="s">
        <v>315</v>
      </c>
      <c r="M69"/>
      <c r="N69"/>
      <c r="O69"/>
      <c r="P69"/>
    </row>
    <row r="70" spans="2:16" s="63" customFormat="1" ht="12.75" x14ac:dyDescent="0.2"/>
    <row r="71" spans="2:16" s="63" customFormat="1" x14ac:dyDescent="0.25">
      <c r="B71" s="200" t="s">
        <v>317</v>
      </c>
      <c r="G71" s="85"/>
    </row>
    <row r="72" spans="2:16" s="63" customFormat="1" ht="5.0999999999999996" customHeight="1" x14ac:dyDescent="0.2">
      <c r="G72" s="85"/>
    </row>
    <row r="73" spans="2:16" s="63" customFormat="1" ht="12.75" x14ac:dyDescent="0.2">
      <c r="C73" s="65" t="s">
        <v>99</v>
      </c>
      <c r="F73" s="63" t="s">
        <v>318</v>
      </c>
      <c r="G73" s="85"/>
    </row>
    <row r="74" spans="2:16" s="63" customFormat="1" ht="5.0999999999999996" customHeight="1" x14ac:dyDescent="0.2">
      <c r="C74" s="65"/>
      <c r="G74" s="85"/>
    </row>
    <row r="75" spans="2:16" s="63" customFormat="1" ht="12.75" x14ac:dyDescent="0.2">
      <c r="C75" s="65" t="s">
        <v>101</v>
      </c>
      <c r="F75" s="63" t="s">
        <v>319</v>
      </c>
      <c r="G75" s="85"/>
    </row>
    <row r="76" spans="2:16" s="63" customFormat="1" ht="5.0999999999999996" customHeight="1" x14ac:dyDescent="0.2">
      <c r="C76" s="65"/>
      <c r="G76" s="85"/>
    </row>
    <row r="77" spans="2:16" s="63" customFormat="1" x14ac:dyDescent="0.25">
      <c r="C77" s="65" t="s">
        <v>105</v>
      </c>
      <c r="F77" s="63" t="s">
        <v>320</v>
      </c>
      <c r="G77" s="85"/>
      <c r="H77" s="44">
        <f>2*(J53*E19+0.25)</f>
        <v>1.6</v>
      </c>
      <c r="I77" t="s">
        <v>284</v>
      </c>
      <c r="J77"/>
    </row>
    <row r="78" spans="2:16" s="63" customFormat="1" ht="5.0999999999999996" customHeight="1" x14ac:dyDescent="0.25">
      <c r="D78" s="64"/>
      <c r="I78"/>
      <c r="J78"/>
      <c r="M78"/>
      <c r="N78"/>
      <c r="O78"/>
      <c r="P78"/>
    </row>
    <row r="79" spans="2:16" s="63" customFormat="1" x14ac:dyDescent="0.25">
      <c r="C79" s="65" t="s">
        <v>106</v>
      </c>
      <c r="D79" s="64"/>
      <c r="F79" s="63" t="s">
        <v>320</v>
      </c>
      <c r="H79" s="44">
        <f>H77+2*(J54*E19)</f>
        <v>2.2400000000000002</v>
      </c>
      <c r="I79" t="s">
        <v>284</v>
      </c>
      <c r="J79"/>
      <c r="M79"/>
      <c r="N79"/>
      <c r="O79"/>
      <c r="P79"/>
    </row>
    <row r="80" spans="2:16" s="63" customFormat="1" x14ac:dyDescent="0.25">
      <c r="M80"/>
      <c r="N80"/>
      <c r="O80"/>
      <c r="P80"/>
    </row>
    <row r="81" spans="2:19" s="63" customFormat="1" ht="15.75" x14ac:dyDescent="0.25">
      <c r="B81" s="399" t="s">
        <v>107</v>
      </c>
      <c r="C81" s="399"/>
      <c r="D81" s="399"/>
      <c r="E81" s="399"/>
      <c r="F81" s="399"/>
      <c r="G81" s="295"/>
      <c r="H81" s="210"/>
      <c r="I81" s="210"/>
      <c r="J81" s="210"/>
      <c r="K81" s="210"/>
      <c r="L81" s="210"/>
      <c r="M81"/>
      <c r="N81"/>
      <c r="O81"/>
      <c r="P81"/>
      <c r="Q81" s="64"/>
      <c r="R81" s="64"/>
      <c r="S81" s="64"/>
    </row>
    <row r="82" spans="2:19" s="63" customFormat="1" ht="5.0999999999999996" customHeight="1" x14ac:dyDescent="0.25">
      <c r="M82"/>
      <c r="N82"/>
      <c r="O82"/>
      <c r="P82"/>
      <c r="Q82" s="64"/>
      <c r="R82" s="64"/>
      <c r="S82" s="64"/>
    </row>
    <row r="83" spans="2:19" s="63" customFormat="1" ht="15" customHeight="1" x14ac:dyDescent="0.25">
      <c r="B83" s="200" t="s">
        <v>321</v>
      </c>
      <c r="E83" s="243"/>
      <c r="M83"/>
      <c r="N83"/>
      <c r="O83"/>
      <c r="P83"/>
      <c r="Q83" s="64"/>
      <c r="R83" s="64"/>
      <c r="S83" s="64"/>
    </row>
    <row r="84" spans="2:19" s="63" customFormat="1" ht="15" customHeight="1" x14ac:dyDescent="0.25">
      <c r="B84" s="211" t="s">
        <v>273</v>
      </c>
      <c r="E84" s="243"/>
      <c r="M84"/>
      <c r="N84"/>
      <c r="O84"/>
      <c r="P84"/>
      <c r="Q84" s="64"/>
      <c r="R84" s="64"/>
      <c r="S84" s="64"/>
    </row>
    <row r="85" spans="2:19" s="63" customFormat="1" ht="5.0999999999999996" customHeight="1" x14ac:dyDescent="0.25">
      <c r="F85" s="62"/>
      <c r="G85" s="296"/>
      <c r="H85" s="296"/>
      <c r="I85" s="296"/>
      <c r="L85"/>
      <c r="M85"/>
      <c r="N85"/>
      <c r="O85"/>
      <c r="P85" s="64"/>
      <c r="Q85" s="64"/>
      <c r="R85" s="64"/>
      <c r="S85" s="64"/>
    </row>
    <row r="86" spans="2:19" s="63" customFormat="1" x14ac:dyDescent="0.25">
      <c r="D86" s="85" t="s">
        <v>322</v>
      </c>
      <c r="F86" s="62" t="s">
        <v>323</v>
      </c>
      <c r="L86"/>
      <c r="M86"/>
      <c r="N86"/>
      <c r="O86"/>
      <c r="P86" s="64"/>
      <c r="Q86" s="64"/>
      <c r="R86" s="64"/>
      <c r="S86" s="64"/>
    </row>
    <row r="87" spans="2:19" s="63" customFormat="1" ht="15.75" thickBot="1" x14ac:dyDescent="0.3">
      <c r="C87" s="297"/>
      <c r="D87" s="62"/>
      <c r="F87" s="62"/>
      <c r="L87"/>
      <c r="M87"/>
      <c r="N87"/>
      <c r="O87"/>
      <c r="P87" s="64"/>
      <c r="Q87" s="64"/>
      <c r="R87" s="64"/>
      <c r="S87" s="64"/>
    </row>
    <row r="88" spans="2:19" s="63" customFormat="1" ht="15.75" thickBot="1" x14ac:dyDescent="0.3">
      <c r="B88" s="298" t="s">
        <v>324</v>
      </c>
      <c r="C88" s="299"/>
      <c r="H88" s="62" t="s">
        <v>321</v>
      </c>
      <c r="I88" s="413" t="s">
        <v>325</v>
      </c>
      <c r="J88" s="413"/>
      <c r="L88"/>
      <c r="M88"/>
      <c r="N88"/>
      <c r="O88"/>
      <c r="P88" s="64"/>
      <c r="Q88" s="64"/>
      <c r="R88" s="64"/>
      <c r="S88" s="64"/>
    </row>
    <row r="89" spans="2:19" s="63" customFormat="1" ht="6.95" customHeight="1" thickTop="1" x14ac:dyDescent="0.25">
      <c r="B89" s="114"/>
      <c r="D89" s="300"/>
      <c r="H89" s="301"/>
      <c r="I89" s="302"/>
      <c r="J89" s="303"/>
      <c r="L89"/>
      <c r="M89"/>
      <c r="N89"/>
      <c r="O89"/>
      <c r="P89" s="64"/>
      <c r="Q89" s="64"/>
      <c r="R89" s="64"/>
      <c r="S89" s="64"/>
    </row>
    <row r="90" spans="2:19" s="63" customFormat="1" x14ac:dyDescent="0.25">
      <c r="B90" s="304"/>
      <c r="C90" s="305"/>
      <c r="G90" s="306"/>
      <c r="H90" s="306"/>
      <c r="I90" s="306"/>
      <c r="J90" s="306"/>
      <c r="L90"/>
      <c r="M90"/>
      <c r="N90"/>
      <c r="O90"/>
      <c r="P90" s="64"/>
      <c r="Q90" s="64"/>
      <c r="R90" s="64"/>
      <c r="S90" s="64"/>
    </row>
    <row r="91" spans="2:19" s="63" customFormat="1" x14ac:dyDescent="0.25">
      <c r="L91"/>
      <c r="M91"/>
      <c r="N91"/>
      <c r="O91"/>
      <c r="P91" s="64"/>
      <c r="Q91" s="64"/>
      <c r="R91" s="64"/>
      <c r="S91" s="64"/>
    </row>
    <row r="92" spans="2:19" s="63" customFormat="1" x14ac:dyDescent="0.25">
      <c r="I92" s="64" t="s">
        <v>326</v>
      </c>
      <c r="L92"/>
      <c r="M92"/>
      <c r="N92"/>
      <c r="O92"/>
      <c r="P92" s="64"/>
      <c r="Q92" s="64"/>
      <c r="R92" s="64"/>
      <c r="S92" s="64"/>
    </row>
    <row r="93" spans="2:19" s="63" customFormat="1" x14ac:dyDescent="0.25">
      <c r="B93" s="211" t="s">
        <v>327</v>
      </c>
      <c r="I93" s="64"/>
      <c r="L93"/>
      <c r="M93"/>
      <c r="N93"/>
      <c r="O93"/>
      <c r="P93" s="64"/>
      <c r="Q93" s="64"/>
      <c r="R93" s="64"/>
      <c r="S93" s="64"/>
    </row>
    <row r="94" spans="2:19" s="63" customFormat="1" x14ac:dyDescent="0.25">
      <c r="B94" s="63" t="s">
        <v>314</v>
      </c>
      <c r="E94" s="63" t="s">
        <v>328</v>
      </c>
      <c r="I94" s="64"/>
      <c r="L94"/>
      <c r="M94"/>
      <c r="N94"/>
      <c r="O94"/>
      <c r="P94" s="64"/>
      <c r="Q94" s="64"/>
      <c r="R94" s="64"/>
      <c r="S94" s="64"/>
    </row>
    <row r="95" spans="2:19" s="63" customFormat="1" x14ac:dyDescent="0.25">
      <c r="B95" s="63" t="s">
        <v>317</v>
      </c>
      <c r="E95" s="63" t="s">
        <v>329</v>
      </c>
      <c r="I95" s="64"/>
      <c r="L95"/>
      <c r="M95"/>
      <c r="N95"/>
      <c r="O95"/>
      <c r="P95" s="64"/>
      <c r="Q95" s="64"/>
      <c r="R95" s="64"/>
      <c r="S95" s="64"/>
    </row>
    <row r="96" spans="2:19" s="63" customFormat="1" x14ac:dyDescent="0.25">
      <c r="I96" s="64"/>
      <c r="L96"/>
      <c r="M96"/>
      <c r="N96"/>
      <c r="O96"/>
      <c r="P96" s="64"/>
      <c r="Q96" s="64"/>
      <c r="R96" s="64"/>
      <c r="S96" s="64"/>
    </row>
    <row r="97" spans="2:19" s="63" customFormat="1" x14ac:dyDescent="0.25">
      <c r="B97" s="211" t="s">
        <v>322</v>
      </c>
      <c r="I97" s="64"/>
      <c r="L97"/>
      <c r="M97"/>
      <c r="N97"/>
      <c r="O97"/>
      <c r="P97" s="64"/>
      <c r="Q97" s="64"/>
      <c r="R97" s="64"/>
      <c r="S97" s="64"/>
    </row>
    <row r="98" spans="2:19" s="63" customFormat="1" ht="15.75" thickBot="1" x14ac:dyDescent="0.3">
      <c r="B98" s="307" t="s">
        <v>330</v>
      </c>
      <c r="E98" s="244" t="s">
        <v>294</v>
      </c>
      <c r="F98" s="244" t="s">
        <v>158</v>
      </c>
      <c r="G98" s="244" t="s">
        <v>295</v>
      </c>
      <c r="J98" s="64"/>
      <c r="M98"/>
      <c r="N98"/>
      <c r="O98"/>
      <c r="P98"/>
      <c r="Q98" s="64"/>
      <c r="R98" s="64"/>
      <c r="S98" s="64"/>
    </row>
    <row r="99" spans="2:19" s="63" customFormat="1" x14ac:dyDescent="0.25">
      <c r="B99" s="160" t="s">
        <v>331</v>
      </c>
      <c r="E99" s="245">
        <v>1</v>
      </c>
      <c r="F99" s="246">
        <v>2</v>
      </c>
      <c r="G99" s="247">
        <v>3</v>
      </c>
      <c r="J99" s="64"/>
      <c r="M99"/>
      <c r="N99"/>
      <c r="O99"/>
      <c r="P99"/>
      <c r="Q99" s="64"/>
      <c r="R99" s="64"/>
      <c r="S99" s="64"/>
    </row>
    <row r="100" spans="2:19" s="63" customFormat="1" ht="15.75" thickBot="1" x14ac:dyDescent="0.3">
      <c r="B100" s="85" t="s">
        <v>297</v>
      </c>
      <c r="E100" s="308">
        <f>F27</f>
        <v>1.7</v>
      </c>
      <c r="F100" s="309">
        <f>G27</f>
        <v>2.7</v>
      </c>
      <c r="G100" s="310">
        <f>H27</f>
        <v>4.5</v>
      </c>
      <c r="H100" s="63" t="s">
        <v>284</v>
      </c>
      <c r="J100" s="64"/>
      <c r="M100"/>
      <c r="N100"/>
      <c r="O100"/>
      <c r="P100"/>
      <c r="Q100" s="64"/>
      <c r="R100" s="64"/>
      <c r="S100" s="64"/>
    </row>
    <row r="101" spans="2:19" s="63" customFormat="1" ht="12.75" x14ac:dyDescent="0.2">
      <c r="B101" s="65"/>
      <c r="Q101" s="64"/>
      <c r="R101" s="64"/>
      <c r="S101" s="64"/>
    </row>
    <row r="102" spans="2:19" s="63" customFormat="1" x14ac:dyDescent="0.25">
      <c r="B102" s="200" t="s">
        <v>332</v>
      </c>
      <c r="Q102" s="64"/>
      <c r="R102" s="64"/>
      <c r="S102" s="64"/>
    </row>
    <row r="103" spans="2:19" s="63" customFormat="1" ht="12.75" x14ac:dyDescent="0.2">
      <c r="B103" s="63" t="s">
        <v>314</v>
      </c>
      <c r="E103" s="63" t="s">
        <v>328</v>
      </c>
      <c r="Q103" s="64"/>
      <c r="R103" s="64"/>
      <c r="S103" s="64"/>
    </row>
    <row r="104" spans="2:19" s="63" customFormat="1" ht="12.75" x14ac:dyDescent="0.2">
      <c r="B104" s="63" t="s">
        <v>317</v>
      </c>
      <c r="E104" s="63" t="s">
        <v>328</v>
      </c>
      <c r="Q104" s="64"/>
      <c r="R104" s="64"/>
      <c r="S104" s="64"/>
    </row>
    <row r="105" spans="2:19" s="63" customFormat="1" ht="12.75" x14ac:dyDescent="0.2">
      <c r="Q105" s="64"/>
      <c r="R105" s="64"/>
      <c r="S105" s="64"/>
    </row>
    <row r="106" spans="2:19" s="63" customFormat="1" ht="15.75" x14ac:dyDescent="0.25">
      <c r="B106" s="399" t="s">
        <v>113</v>
      </c>
      <c r="C106" s="399"/>
      <c r="D106" s="399"/>
      <c r="E106" s="399"/>
      <c r="F106" s="210"/>
      <c r="G106" s="295"/>
      <c r="H106" s="210"/>
      <c r="I106" s="210"/>
      <c r="J106" s="210"/>
      <c r="K106" s="210"/>
      <c r="L106" s="210"/>
      <c r="M106"/>
      <c r="N106"/>
      <c r="O106"/>
      <c r="P106"/>
      <c r="Q106"/>
      <c r="R106"/>
      <c r="S106"/>
    </row>
    <row r="107" spans="2:19" s="63" customFormat="1" ht="5.0999999999999996" customHeight="1" x14ac:dyDescent="0.25">
      <c r="C107" s="200"/>
      <c r="M107"/>
      <c r="N107"/>
      <c r="O107"/>
      <c r="P107"/>
      <c r="Q107"/>
      <c r="R107"/>
      <c r="S107"/>
    </row>
    <row r="108" spans="2:19" customFormat="1" x14ac:dyDescent="0.25">
      <c r="B108" s="200" t="s">
        <v>114</v>
      </c>
      <c r="D108" s="55"/>
      <c r="E108" s="55"/>
      <c r="F108" s="64"/>
      <c r="G108" s="64"/>
      <c r="H108" s="55"/>
      <c r="I108" s="55"/>
      <c r="J108" s="55"/>
    </row>
    <row r="109" spans="2:19" customFormat="1" x14ac:dyDescent="0.25">
      <c r="B109" s="65" t="s">
        <v>333</v>
      </c>
      <c r="C109" s="63"/>
      <c r="D109" s="63"/>
      <c r="E109" s="63"/>
      <c r="F109" s="63"/>
      <c r="G109" s="63"/>
      <c r="H109" s="55"/>
      <c r="I109" s="55"/>
      <c r="J109" s="55"/>
    </row>
    <row r="110" spans="2:19" customFormat="1" x14ac:dyDescent="0.25">
      <c r="F110" s="63"/>
      <c r="G110" s="63"/>
      <c r="H110" s="55"/>
      <c r="I110" s="55"/>
      <c r="J110" s="55"/>
    </row>
    <row r="111" spans="2:19" customFormat="1" ht="15.75" thickBot="1" x14ac:dyDescent="0.3">
      <c r="B111" s="55"/>
      <c r="C111" s="85"/>
      <c r="D111" s="62" t="s">
        <v>334</v>
      </c>
      <c r="E111" s="266">
        <v>2</v>
      </c>
      <c r="F111" s="264"/>
      <c r="G111" s="55"/>
      <c r="H111" s="64"/>
      <c r="I111" s="64"/>
      <c r="J111" s="311"/>
      <c r="K111" s="312" t="s">
        <v>335</v>
      </c>
      <c r="L111" s="313"/>
      <c r="Q111" s="55"/>
      <c r="R111" s="56"/>
      <c r="S111" s="56"/>
    </row>
    <row r="112" spans="2:19" customFormat="1" ht="15.75" thickTop="1" x14ac:dyDescent="0.25">
      <c r="B112" s="55"/>
      <c r="C112" s="85"/>
      <c r="D112" s="62" t="s">
        <v>336</v>
      </c>
      <c r="E112" s="266">
        <v>2</v>
      </c>
      <c r="F112" s="264"/>
      <c r="G112" s="64" t="s">
        <v>337</v>
      </c>
      <c r="H112" s="62" t="s">
        <v>338</v>
      </c>
      <c r="I112" s="314"/>
      <c r="J112" s="315"/>
      <c r="K112" s="316"/>
      <c r="L112" s="316"/>
      <c r="Q112" s="55"/>
      <c r="R112" s="56"/>
      <c r="S112" s="56"/>
    </row>
    <row r="113" spans="2:19" customFormat="1" x14ac:dyDescent="0.25">
      <c r="B113" s="55"/>
      <c r="C113" s="63"/>
      <c r="D113" s="62" t="s">
        <v>339</v>
      </c>
      <c r="E113" s="266">
        <v>0.5</v>
      </c>
      <c r="F113" s="264"/>
      <c r="G113" s="64" t="s">
        <v>340</v>
      </c>
      <c r="H113" s="85" t="s">
        <v>341</v>
      </c>
      <c r="I113" s="317" t="s">
        <v>342</v>
      </c>
      <c r="J113" s="315"/>
      <c r="K113" s="316"/>
      <c r="L113" s="316"/>
      <c r="Q113" s="55"/>
      <c r="R113" s="56"/>
      <c r="S113" s="56"/>
    </row>
    <row r="114" spans="2:19" customFormat="1" x14ac:dyDescent="0.25">
      <c r="B114" s="55"/>
      <c r="C114" s="63"/>
      <c r="D114" s="62" t="s">
        <v>343</v>
      </c>
      <c r="E114" s="266">
        <v>2.5</v>
      </c>
      <c r="F114" s="264"/>
      <c r="Q114" s="55"/>
      <c r="R114" s="56"/>
      <c r="S114" s="56"/>
    </row>
    <row r="115" spans="2:19" customFormat="1" x14ac:dyDescent="0.25">
      <c r="B115" s="55"/>
      <c r="C115" s="85"/>
      <c r="E115" s="63"/>
      <c r="F115" s="63"/>
      <c r="G115" s="63"/>
      <c r="H115" s="63"/>
      <c r="I115" s="63"/>
      <c r="J115" s="63"/>
      <c r="K115" s="63"/>
    </row>
    <row r="116" spans="2:19" s="63" customFormat="1" ht="5.0999999999999996" customHeight="1" x14ac:dyDescent="0.25">
      <c r="F116" s="62"/>
      <c r="G116" s="64"/>
      <c r="H116" s="64"/>
      <c r="I116" s="64"/>
      <c r="M116"/>
      <c r="N116"/>
      <c r="O116"/>
      <c r="P116"/>
    </row>
    <row r="117" spans="2:19" s="63" customFormat="1" x14ac:dyDescent="0.25">
      <c r="B117" s="318" t="s">
        <v>344</v>
      </c>
      <c r="C117" s="85"/>
      <c r="E117" s="64"/>
      <c r="F117" s="85" t="s">
        <v>310</v>
      </c>
      <c r="M117"/>
      <c r="N117"/>
      <c r="O117"/>
      <c r="P117"/>
      <c r="Q117" s="64"/>
      <c r="R117" s="64"/>
      <c r="S117" s="64"/>
    </row>
    <row r="118" spans="2:19" s="63" customFormat="1" x14ac:dyDescent="0.25">
      <c r="B118" s="85"/>
      <c r="F118" s="113"/>
      <c r="G118" s="319"/>
      <c r="H118" s="113"/>
      <c r="I118" s="319"/>
      <c r="J118" s="113"/>
      <c r="K118" s="319"/>
      <c r="M118"/>
      <c r="N118"/>
      <c r="O118"/>
      <c r="P118"/>
      <c r="Q118" s="64"/>
      <c r="R118" s="64"/>
      <c r="S118" s="64"/>
    </row>
    <row r="119" spans="2:19" s="63" customFormat="1" ht="15.75" x14ac:dyDescent="0.25">
      <c r="B119" s="399" t="s">
        <v>116</v>
      </c>
      <c r="C119" s="399"/>
      <c r="D119" s="399"/>
      <c r="E119" s="399"/>
      <c r="F119" s="151"/>
      <c r="G119" s="210"/>
      <c r="H119" s="210"/>
      <c r="I119" s="210"/>
      <c r="J119" s="210"/>
      <c r="K119" s="210"/>
      <c r="L119" s="210"/>
      <c r="M119"/>
      <c r="N119"/>
      <c r="O119"/>
      <c r="P119"/>
      <c r="Q119" s="64"/>
      <c r="R119" s="64"/>
      <c r="S119" s="64"/>
    </row>
    <row r="120" spans="2:19" s="63" customFormat="1" ht="5.0999999999999996" customHeight="1" x14ac:dyDescent="0.25">
      <c r="E120" s="65"/>
      <c r="M120"/>
      <c r="N120"/>
      <c r="O120"/>
      <c r="P120"/>
      <c r="Q120" s="64"/>
      <c r="R120" s="64"/>
      <c r="S120" s="64"/>
    </row>
    <row r="121" spans="2:19" s="63" customFormat="1" ht="15.75" x14ac:dyDescent="0.25">
      <c r="B121" s="208" t="s">
        <v>345</v>
      </c>
      <c r="C121" s="208"/>
      <c r="E121" s="65"/>
      <c r="M121"/>
      <c r="N121"/>
      <c r="O121"/>
      <c r="P121"/>
      <c r="Q121" s="64"/>
      <c r="R121" s="64"/>
      <c r="S121" s="64"/>
    </row>
    <row r="122" spans="2:19" s="63" customFormat="1" ht="15.75" thickBot="1" x14ac:dyDescent="0.3">
      <c r="B122" s="320" t="s">
        <v>346</v>
      </c>
      <c r="H122" s="321" t="s">
        <v>223</v>
      </c>
      <c r="I122" s="322"/>
      <c r="J122" s="323"/>
      <c r="K122" s="324"/>
      <c r="M122"/>
      <c r="N122"/>
      <c r="O122"/>
      <c r="P122"/>
    </row>
    <row r="123" spans="2:19" s="63" customFormat="1" ht="16.5" thickTop="1" thickBot="1" x14ac:dyDescent="0.3">
      <c r="D123" s="410" t="s">
        <v>347</v>
      </c>
      <c r="E123" s="410"/>
      <c r="F123" s="325" t="s">
        <v>348</v>
      </c>
      <c r="I123" s="326"/>
      <c r="J123" s="327"/>
      <c r="K123" s="328"/>
      <c r="M123"/>
      <c r="N123"/>
      <c r="O123"/>
      <c r="P123"/>
    </row>
    <row r="124" spans="2:19" s="63" customFormat="1" ht="15.75" thickBot="1" x14ac:dyDescent="0.3">
      <c r="C124" s="329">
        <v>1</v>
      </c>
      <c r="D124" s="411" t="s">
        <v>349</v>
      </c>
      <c r="E124" s="411"/>
      <c r="F124" s="330">
        <v>10</v>
      </c>
      <c r="I124" s="326"/>
      <c r="J124" s="327"/>
      <c r="K124" s="324" t="s">
        <v>223</v>
      </c>
      <c r="M124"/>
      <c r="N124"/>
      <c r="O124"/>
      <c r="P124"/>
    </row>
    <row r="125" spans="2:19" s="63" customFormat="1" ht="15.75" thickTop="1" x14ac:dyDescent="0.25">
      <c r="C125" s="331">
        <v>2</v>
      </c>
      <c r="D125" s="414" t="s">
        <v>350</v>
      </c>
      <c r="E125" s="414"/>
      <c r="F125" s="332">
        <v>2</v>
      </c>
      <c r="I125" s="326"/>
      <c r="J125" s="327"/>
      <c r="K125" s="328"/>
      <c r="M125"/>
      <c r="N125"/>
      <c r="O125"/>
      <c r="P125"/>
    </row>
    <row r="126" spans="2:19" s="63" customFormat="1" ht="15.75" thickBot="1" x14ac:dyDescent="0.3">
      <c r="B126" s="240"/>
      <c r="C126" s="333">
        <v>3</v>
      </c>
      <c r="D126" s="334" t="s">
        <v>351</v>
      </c>
      <c r="E126" s="334"/>
      <c r="F126" s="335">
        <v>0</v>
      </c>
      <c r="J126" s="336" t="s">
        <v>352</v>
      </c>
      <c r="K126" s="328"/>
      <c r="M126"/>
      <c r="N126"/>
      <c r="O126"/>
      <c r="P126"/>
    </row>
    <row r="127" spans="2:19" s="63" customFormat="1" ht="5.0999999999999996" customHeight="1" x14ac:dyDescent="0.25">
      <c r="C127"/>
      <c r="D127"/>
      <c r="E127"/>
      <c r="F127"/>
      <c r="I127" s="326"/>
      <c r="J127" s="337"/>
      <c r="K127" s="338"/>
      <c r="M127"/>
      <c r="N127"/>
      <c r="O127"/>
      <c r="P127"/>
    </row>
    <row r="128" spans="2:19" s="63" customFormat="1" x14ac:dyDescent="0.25">
      <c r="C128"/>
      <c r="D128"/>
      <c r="E128"/>
      <c r="F128"/>
      <c r="I128" s="415" t="s">
        <v>353</v>
      </c>
      <c r="J128" s="416"/>
      <c r="K128" s="338"/>
      <c r="M128"/>
      <c r="N128"/>
      <c r="O128"/>
      <c r="P128"/>
    </row>
    <row r="129" spans="2:19" s="63" customFormat="1" x14ac:dyDescent="0.25">
      <c r="C129"/>
      <c r="D129"/>
      <c r="E129"/>
      <c r="F129"/>
      <c r="I129" s="326"/>
      <c r="K129" s="338"/>
      <c r="M129"/>
      <c r="N129"/>
      <c r="O129"/>
      <c r="P129"/>
    </row>
    <row r="130" spans="2:19" s="63" customFormat="1" x14ac:dyDescent="0.25">
      <c r="B130" s="320" t="s">
        <v>354</v>
      </c>
      <c r="F130" s="339">
        <v>0.25</v>
      </c>
      <c r="I130" s="240" t="s">
        <v>355</v>
      </c>
      <c r="J130" s="340">
        <v>8</v>
      </c>
      <c r="K130" s="338"/>
      <c r="M130"/>
      <c r="N130"/>
      <c r="O130"/>
      <c r="P130"/>
    </row>
    <row r="131" spans="2:19" s="63" customFormat="1" x14ac:dyDescent="0.25">
      <c r="C131"/>
      <c r="D131"/>
      <c r="E131"/>
      <c r="F131"/>
      <c r="I131" s="326"/>
      <c r="K131" s="338"/>
      <c r="M131"/>
      <c r="N131"/>
      <c r="O131"/>
      <c r="P131"/>
    </row>
    <row r="132" spans="2:19" s="63" customFormat="1" ht="15.75" x14ac:dyDescent="0.25">
      <c r="B132" s="208" t="s">
        <v>356</v>
      </c>
      <c r="C132"/>
      <c r="D132"/>
      <c r="E132"/>
      <c r="F132"/>
      <c r="I132" s="417" t="s">
        <v>357</v>
      </c>
      <c r="J132" s="418"/>
      <c r="K132" s="326"/>
      <c r="M132"/>
      <c r="N132"/>
      <c r="O132"/>
      <c r="P132"/>
    </row>
    <row r="133" spans="2:19" s="63" customFormat="1" ht="15.75" thickBot="1" x14ac:dyDescent="0.3">
      <c r="C133" s="65"/>
      <c r="D133"/>
      <c r="H133"/>
      <c r="J133" s="338"/>
      <c r="K133" s="321" t="s">
        <v>223</v>
      </c>
      <c r="M133"/>
      <c r="N133"/>
      <c r="O133"/>
      <c r="P133"/>
    </row>
    <row r="134" spans="2:19" s="63" customFormat="1" ht="16.5" thickTop="1" thickBot="1" x14ac:dyDescent="0.3">
      <c r="C134"/>
      <c r="D134"/>
      <c r="E134" s="62" t="s">
        <v>358</v>
      </c>
      <c r="F134" s="340">
        <v>1</v>
      </c>
      <c r="H134" s="341"/>
      <c r="I134" s="342"/>
      <c r="J134" s="343"/>
      <c r="M134"/>
      <c r="N134"/>
      <c r="O134"/>
      <c r="P134"/>
    </row>
    <row r="135" spans="2:19" s="63" customFormat="1" ht="5.0999999999999996" customHeight="1" x14ac:dyDescent="0.25">
      <c r="C135"/>
      <c r="D135"/>
      <c r="H135"/>
      <c r="I135" s="402"/>
      <c r="J135" s="344"/>
      <c r="K135" s="299"/>
      <c r="M135"/>
      <c r="N135"/>
      <c r="O135"/>
      <c r="P135"/>
    </row>
    <row r="136" spans="2:19" s="63" customFormat="1" x14ac:dyDescent="0.25">
      <c r="C136"/>
      <c r="D136"/>
      <c r="E136" s="62" t="s">
        <v>359</v>
      </c>
      <c r="F136" s="67">
        <v>2</v>
      </c>
      <c r="H136"/>
      <c r="I136" s="402"/>
      <c r="J136" s="338" t="s">
        <v>341</v>
      </c>
      <c r="M136"/>
      <c r="N136"/>
      <c r="O136"/>
      <c r="P136"/>
    </row>
    <row r="137" spans="2:19" s="63" customFormat="1" ht="15.75" thickBot="1" x14ac:dyDescent="0.3">
      <c r="C137"/>
      <c r="D137"/>
      <c r="E137"/>
      <c r="F137"/>
      <c r="I137" s="345"/>
      <c r="J137" s="346"/>
      <c r="K137" s="297"/>
      <c r="M137"/>
      <c r="N137"/>
      <c r="O137"/>
      <c r="P137"/>
    </row>
    <row r="138" spans="2:19" s="63" customFormat="1" x14ac:dyDescent="0.25">
      <c r="C138"/>
      <c r="D138"/>
      <c r="E138"/>
      <c r="F138"/>
      <c r="H138" s="326"/>
      <c r="J138" s="338"/>
      <c r="M138"/>
      <c r="N138"/>
      <c r="O138"/>
      <c r="P138"/>
    </row>
    <row r="139" spans="2:19" s="63" customFormat="1" ht="15.75" x14ac:dyDescent="0.25">
      <c r="B139" s="208" t="s">
        <v>360</v>
      </c>
      <c r="C139" s="208"/>
      <c r="E139" s="326"/>
      <c r="M139"/>
      <c r="N139"/>
      <c r="O139"/>
      <c r="P139"/>
      <c r="Q139" s="64"/>
      <c r="R139" s="64"/>
      <c r="S139" s="64"/>
    </row>
    <row r="140" spans="2:19" s="63" customFormat="1" ht="12.75" x14ac:dyDescent="0.2">
      <c r="B140" s="211" t="s">
        <v>126</v>
      </c>
      <c r="C140" s="65"/>
      <c r="E140" s="326"/>
      <c r="Q140" s="64"/>
      <c r="R140" s="64"/>
      <c r="S140" s="64"/>
    </row>
    <row r="141" spans="2:19" s="63" customFormat="1" ht="5.0999999999999996" customHeight="1" x14ac:dyDescent="0.2">
      <c r="B141" s="211"/>
      <c r="C141" s="65"/>
      <c r="E141" s="326"/>
      <c r="Q141" s="64"/>
      <c r="R141" s="64"/>
      <c r="S141" s="64"/>
    </row>
    <row r="142" spans="2:19" s="63" customFormat="1" x14ac:dyDescent="0.25">
      <c r="C142" s="85" t="s">
        <v>361</v>
      </c>
      <c r="E142" s="340">
        <v>6.5</v>
      </c>
      <c r="M142"/>
      <c r="N142"/>
      <c r="O142"/>
      <c r="P142"/>
      <c r="Q142" s="64"/>
      <c r="R142" s="64"/>
      <c r="S142" s="64"/>
    </row>
    <row r="143" spans="2:19" s="63" customFormat="1" ht="5.0999999999999996" customHeight="1" x14ac:dyDescent="0.25">
      <c r="C143" s="85"/>
      <c r="E143" s="338"/>
      <c r="M143"/>
      <c r="N143"/>
      <c r="O143"/>
      <c r="P143"/>
      <c r="Q143" s="64"/>
      <c r="R143" s="64"/>
      <c r="S143" s="64"/>
    </row>
    <row r="144" spans="2:19" s="63" customFormat="1" x14ac:dyDescent="0.25">
      <c r="C144" s="85" t="s">
        <v>362</v>
      </c>
      <c r="E144" s="340">
        <v>4.5</v>
      </c>
      <c r="M144"/>
      <c r="N144"/>
      <c r="O144"/>
      <c r="P144"/>
      <c r="Q144" s="64"/>
      <c r="R144" s="64"/>
      <c r="S144" s="64"/>
    </row>
    <row r="145" spans="2:19" s="63" customFormat="1" ht="5.0999999999999996" customHeight="1" x14ac:dyDescent="0.25">
      <c r="C145" s="85"/>
      <c r="E145" s="338"/>
      <c r="L145" s="347"/>
      <c r="M145"/>
      <c r="N145"/>
      <c r="O145"/>
      <c r="P145"/>
      <c r="Q145" s="64"/>
      <c r="R145" s="64"/>
      <c r="S145" s="64"/>
    </row>
    <row r="146" spans="2:19" s="63" customFormat="1" x14ac:dyDescent="0.25">
      <c r="C146" s="63" t="s">
        <v>363</v>
      </c>
      <c r="L146" s="347"/>
      <c r="M146"/>
      <c r="N146"/>
      <c r="O146"/>
      <c r="P146"/>
      <c r="Q146" s="64"/>
      <c r="R146" s="64"/>
      <c r="S146" s="64"/>
    </row>
    <row r="147" spans="2:19" s="63" customFormat="1" ht="15.75" thickBot="1" x14ac:dyDescent="0.3">
      <c r="D147" s="348" t="s">
        <v>364</v>
      </c>
      <c r="E147" s="349"/>
      <c r="F147" s="325" t="s">
        <v>348</v>
      </c>
      <c r="M147"/>
      <c r="N147"/>
      <c r="O147"/>
      <c r="P147"/>
      <c r="Q147" s="64"/>
      <c r="R147" s="64"/>
      <c r="S147" s="64"/>
    </row>
    <row r="148" spans="2:19" s="63" customFormat="1" x14ac:dyDescent="0.25">
      <c r="C148" s="329">
        <v>1</v>
      </c>
      <c r="D148" s="350" t="s">
        <v>365</v>
      </c>
      <c r="E148" s="350"/>
      <c r="F148" s="330">
        <v>10</v>
      </c>
      <c r="M148"/>
      <c r="N148"/>
      <c r="O148"/>
      <c r="P148"/>
      <c r="Q148" s="64"/>
      <c r="R148" s="64"/>
      <c r="S148" s="64"/>
    </row>
    <row r="149" spans="2:19" s="63" customFormat="1" ht="15.75" thickBot="1" x14ac:dyDescent="0.3">
      <c r="C149" s="333">
        <v>2</v>
      </c>
      <c r="D149" s="334" t="s">
        <v>366</v>
      </c>
      <c r="E149" s="334"/>
      <c r="F149" s="335">
        <v>2</v>
      </c>
      <c r="M149"/>
      <c r="N149"/>
      <c r="O149"/>
      <c r="P149"/>
      <c r="Q149" s="64"/>
      <c r="R149" s="64"/>
      <c r="S149" s="64"/>
    </row>
    <row r="150" spans="2:19" s="63" customFormat="1" x14ac:dyDescent="0.25">
      <c r="E150" s="64"/>
      <c r="F150" s="85"/>
      <c r="G150" s="85"/>
      <c r="H150" s="338"/>
      <c r="M150"/>
      <c r="N150"/>
      <c r="O150"/>
      <c r="P150"/>
      <c r="Q150" s="64"/>
      <c r="R150" s="64"/>
      <c r="S150" s="64"/>
    </row>
    <row r="151" spans="2:19" s="63" customFormat="1" x14ac:dyDescent="0.25">
      <c r="B151" s="211" t="s">
        <v>125</v>
      </c>
      <c r="E151" s="64"/>
      <c r="F151" s="85"/>
      <c r="G151" s="85"/>
      <c r="H151" s="338"/>
      <c r="M151"/>
      <c r="N151"/>
      <c r="O151"/>
      <c r="P151"/>
      <c r="Q151" s="64"/>
      <c r="R151" s="64"/>
      <c r="S151" s="64"/>
    </row>
    <row r="152" spans="2:19" s="63" customFormat="1" x14ac:dyDescent="0.25">
      <c r="C152" s="85"/>
      <c r="E152" s="338"/>
      <c r="I152"/>
      <c r="J152" s="123" t="s">
        <v>223</v>
      </c>
      <c r="L152" s="123"/>
      <c r="M152"/>
      <c r="N152"/>
      <c r="O152"/>
      <c r="P152"/>
      <c r="Q152" s="64"/>
      <c r="R152" s="64"/>
      <c r="S152" s="64"/>
    </row>
    <row r="153" spans="2:19" s="63" customFormat="1" x14ac:dyDescent="0.25">
      <c r="B153" s="65" t="s">
        <v>367</v>
      </c>
      <c r="E153" s="64" t="s">
        <v>368</v>
      </c>
      <c r="F153" s="64" t="s">
        <v>369</v>
      </c>
      <c r="G153" s="64" t="s">
        <v>154</v>
      </c>
      <c r="H153"/>
      <c r="I153" s="351"/>
      <c r="J153"/>
      <c r="K153" s="352"/>
      <c r="L153"/>
      <c r="M153"/>
      <c r="N153"/>
      <c r="O153"/>
      <c r="P153"/>
      <c r="Q153" s="64"/>
      <c r="R153" s="64"/>
      <c r="S153" s="64"/>
    </row>
    <row r="154" spans="2:19" s="63" customFormat="1" ht="15.75" thickBot="1" x14ac:dyDescent="0.3">
      <c r="B154" s="85"/>
      <c r="C154" s="85" t="s">
        <v>370</v>
      </c>
      <c r="E154" s="340">
        <v>11</v>
      </c>
      <c r="F154" s="340">
        <v>0.5</v>
      </c>
      <c r="G154" s="353">
        <f>E154+2*F154</f>
        <v>12</v>
      </c>
      <c r="H154"/>
      <c r="I154" s="351"/>
      <c r="J154" s="354" t="s">
        <v>371</v>
      </c>
      <c r="K154" s="355"/>
      <c r="L154"/>
      <c r="M154"/>
      <c r="N154"/>
      <c r="O154"/>
      <c r="P154"/>
      <c r="Q154" s="64"/>
      <c r="R154" s="64"/>
      <c r="S154" s="64"/>
    </row>
    <row r="155" spans="2:19" s="63" customFormat="1" ht="15.75" thickTop="1" x14ac:dyDescent="0.25">
      <c r="C155" s="85" t="s">
        <v>362</v>
      </c>
      <c r="E155" s="340">
        <v>4.5</v>
      </c>
      <c r="H155"/>
      <c r="I155" s="356"/>
      <c r="J155"/>
      <c r="K155" s="357"/>
      <c r="L155"/>
      <c r="M155"/>
      <c r="N155"/>
      <c r="O155"/>
      <c r="P155"/>
      <c r="Q155" s="64"/>
      <c r="R155" s="64"/>
      <c r="S155" s="64"/>
    </row>
    <row r="156" spans="2:19" s="63" customFormat="1" x14ac:dyDescent="0.25">
      <c r="B156" s="211"/>
      <c r="F156" s="403" t="s">
        <v>372</v>
      </c>
      <c r="G156" s="403" t="s">
        <v>373</v>
      </c>
      <c r="H156" s="358"/>
      <c r="I156" s="358"/>
      <c r="J156" s="123" t="s">
        <v>374</v>
      </c>
      <c r="K156" s="358"/>
      <c r="L156" s="358"/>
      <c r="M156"/>
      <c r="N156"/>
      <c r="O156"/>
      <c r="P156"/>
    </row>
    <row r="157" spans="2:19" s="63" customFormat="1" x14ac:dyDescent="0.25">
      <c r="B157" s="65" t="s">
        <v>375</v>
      </c>
      <c r="C157" s="211"/>
      <c r="E157" s="64" t="s">
        <v>368</v>
      </c>
      <c r="F157" s="404"/>
      <c r="G157" s="404"/>
      <c r="H157" s="64" t="s">
        <v>154</v>
      </c>
      <c r="I157"/>
      <c r="K157"/>
      <c r="L157"/>
      <c r="M157"/>
      <c r="N157"/>
      <c r="O157"/>
      <c r="P157"/>
    </row>
    <row r="158" spans="2:19" s="63" customFormat="1" x14ac:dyDescent="0.25">
      <c r="C158" s="85" t="s">
        <v>370</v>
      </c>
      <c r="E158" s="340">
        <v>11</v>
      </c>
      <c r="F158" s="340">
        <v>0.5</v>
      </c>
      <c r="G158" s="340">
        <v>8</v>
      </c>
      <c r="H158" s="353">
        <f>E158+2*F158+2*G158</f>
        <v>28</v>
      </c>
      <c r="M158"/>
      <c r="N158"/>
      <c r="O158"/>
      <c r="P158"/>
    </row>
    <row r="159" spans="2:19" s="63" customFormat="1" x14ac:dyDescent="0.25">
      <c r="C159" s="85" t="s">
        <v>362</v>
      </c>
      <c r="E159" s="340">
        <v>4.5</v>
      </c>
      <c r="M159"/>
      <c r="N159"/>
      <c r="O159"/>
      <c r="P159"/>
    </row>
    <row r="160" spans="2:19" s="63" customFormat="1" x14ac:dyDescent="0.25">
      <c r="E160" s="326"/>
      <c r="F160" s="359"/>
      <c r="M160"/>
      <c r="N160"/>
      <c r="O160"/>
      <c r="P160"/>
    </row>
    <row r="161" spans="2:19" s="63" customFormat="1" x14ac:dyDescent="0.25">
      <c r="B161" s="211"/>
      <c r="C161" s="211"/>
      <c r="E161" s="326"/>
      <c r="F161" s="359"/>
      <c r="H161"/>
      <c r="I161"/>
      <c r="J161"/>
      <c r="K161"/>
      <c r="L161"/>
      <c r="M161"/>
      <c r="N161"/>
      <c r="O161"/>
      <c r="P161"/>
    </row>
    <row r="162" spans="2:19" s="63" customFormat="1" ht="15.75" x14ac:dyDescent="0.25">
      <c r="B162" s="399" t="s">
        <v>127</v>
      </c>
      <c r="C162" s="399"/>
      <c r="D162" s="399"/>
      <c r="E162" s="399"/>
      <c r="F162" s="399"/>
      <c r="G162" s="210"/>
      <c r="H162" s="210"/>
      <c r="I162" s="210"/>
      <c r="J162" s="210"/>
      <c r="K162" s="210"/>
      <c r="L162" s="210"/>
      <c r="M162"/>
      <c r="N162"/>
      <c r="O162"/>
      <c r="P162"/>
      <c r="Q162" s="64"/>
      <c r="R162" s="64"/>
      <c r="S162" s="64"/>
    </row>
    <row r="163" spans="2:19" s="63" customFormat="1" ht="5.0999999999999996" customHeight="1" x14ac:dyDescent="0.25">
      <c r="E163" s="65"/>
      <c r="M163"/>
      <c r="N163"/>
      <c r="O163"/>
      <c r="P163"/>
      <c r="Q163" s="64"/>
      <c r="R163" s="64"/>
      <c r="S163" s="64"/>
    </row>
    <row r="164" spans="2:19" s="63" customFormat="1" ht="15.75" x14ac:dyDescent="0.25">
      <c r="B164" s="208" t="s">
        <v>376</v>
      </c>
      <c r="C164" s="208"/>
      <c r="G164" s="163"/>
      <c r="I164"/>
      <c r="J164"/>
      <c r="M164"/>
      <c r="N164"/>
      <c r="O164"/>
      <c r="P164"/>
      <c r="Q164" s="64"/>
      <c r="R164" s="64"/>
      <c r="S164" s="64"/>
    </row>
    <row r="165" spans="2:19" s="63" customFormat="1" ht="5.0999999999999996" customHeight="1" x14ac:dyDescent="0.25">
      <c r="M165"/>
      <c r="N165"/>
      <c r="O165"/>
      <c r="P165"/>
      <c r="Q165" s="64"/>
      <c r="R165" s="64"/>
      <c r="S165" s="64"/>
    </row>
    <row r="166" spans="2:19" s="63" customFormat="1" x14ac:dyDescent="0.25">
      <c r="B166" s="155" t="s">
        <v>377</v>
      </c>
      <c r="M166"/>
      <c r="N166"/>
      <c r="O166"/>
      <c r="P166"/>
      <c r="Q166" s="64"/>
      <c r="R166" s="64"/>
      <c r="S166" s="64"/>
    </row>
    <row r="167" spans="2:19" s="63" customFormat="1" ht="12.75" x14ac:dyDescent="0.2">
      <c r="B167" s="85" t="s">
        <v>378</v>
      </c>
      <c r="E167" s="360">
        <v>2</v>
      </c>
      <c r="Q167" s="64"/>
      <c r="R167" s="64"/>
      <c r="S167" s="64"/>
    </row>
    <row r="168" spans="2:19" s="63" customFormat="1" x14ac:dyDescent="0.25">
      <c r="B168" s="85" t="s">
        <v>379</v>
      </c>
      <c r="E168" s="266">
        <v>1</v>
      </c>
      <c r="M168"/>
      <c r="N168"/>
      <c r="O168"/>
      <c r="P168"/>
      <c r="Q168" s="64"/>
      <c r="R168" s="64"/>
      <c r="S168" s="64"/>
    </row>
    <row r="169" spans="2:19" s="63" customFormat="1" ht="5.0999999999999996" customHeight="1" thickBot="1" x14ac:dyDescent="0.3">
      <c r="B169" s="208"/>
      <c r="C169" s="208"/>
      <c r="M169"/>
      <c r="N169"/>
      <c r="O169"/>
      <c r="P169"/>
      <c r="Q169" s="64"/>
      <c r="R169" s="64"/>
      <c r="S169" s="64"/>
    </row>
    <row r="170" spans="2:19" s="63" customFormat="1" ht="15.75" x14ac:dyDescent="0.25">
      <c r="B170" s="63" t="s">
        <v>380</v>
      </c>
      <c r="C170" s="208"/>
      <c r="E170" s="361">
        <v>0.3</v>
      </c>
      <c r="F170" s="362">
        <v>0.5</v>
      </c>
      <c r="G170" s="362">
        <v>0.8</v>
      </c>
      <c r="H170" s="362">
        <v>1</v>
      </c>
      <c r="I170" s="362">
        <v>1.2</v>
      </c>
      <c r="J170" s="362">
        <v>1.6</v>
      </c>
      <c r="K170" s="363">
        <v>2</v>
      </c>
      <c r="M170"/>
      <c r="N170"/>
      <c r="O170"/>
      <c r="P170"/>
      <c r="Q170" s="64"/>
      <c r="R170" s="64"/>
      <c r="S170" s="64"/>
    </row>
    <row r="171" spans="2:19" s="63" customFormat="1" ht="16.5" thickBot="1" x14ac:dyDescent="0.3">
      <c r="B171" s="85" t="s">
        <v>381</v>
      </c>
      <c r="C171" s="208"/>
      <c r="E171" s="333">
        <f t="shared" ref="E171:K171" si="0">(E170+$E$168)*$E$167</f>
        <v>2.6</v>
      </c>
      <c r="F171" s="364">
        <f t="shared" si="0"/>
        <v>3</v>
      </c>
      <c r="G171" s="364">
        <f t="shared" si="0"/>
        <v>3.6</v>
      </c>
      <c r="H171" s="364">
        <f t="shared" si="0"/>
        <v>4</v>
      </c>
      <c r="I171" s="364">
        <f t="shared" si="0"/>
        <v>4.4000000000000004</v>
      </c>
      <c r="J171" s="364">
        <f t="shared" si="0"/>
        <v>5.2</v>
      </c>
      <c r="K171" s="365">
        <f t="shared" si="0"/>
        <v>6</v>
      </c>
      <c r="M171"/>
      <c r="N171"/>
      <c r="O171"/>
      <c r="P171"/>
      <c r="Q171" s="64"/>
      <c r="R171" s="64"/>
      <c r="S171" s="64"/>
    </row>
    <row r="172" spans="2:19" s="63" customFormat="1" ht="12.75" x14ac:dyDescent="0.2">
      <c r="B172" s="85"/>
      <c r="C172" s="65"/>
      <c r="D172" s="64"/>
      <c r="E172" s="64"/>
      <c r="F172" s="64"/>
      <c r="G172" s="64"/>
      <c r="H172" s="64"/>
      <c r="I172" s="64"/>
      <c r="J172" s="64"/>
      <c r="Q172" s="64"/>
      <c r="R172" s="64"/>
      <c r="S172" s="64"/>
    </row>
    <row r="173" spans="2:19" s="63" customFormat="1" ht="15.75" x14ac:dyDescent="0.25">
      <c r="B173" s="208" t="s">
        <v>131</v>
      </c>
      <c r="C173" s="208"/>
      <c r="G173" s="64"/>
      <c r="H173" s="64"/>
      <c r="I173" s="64"/>
      <c r="J173" s="64"/>
      <c r="M173"/>
      <c r="N173"/>
      <c r="O173"/>
      <c r="P173"/>
      <c r="Q173" s="64"/>
      <c r="R173" s="64"/>
      <c r="S173" s="64"/>
    </row>
    <row r="174" spans="2:19" s="63" customFormat="1" x14ac:dyDescent="0.25">
      <c r="B174" s="63" t="s">
        <v>132</v>
      </c>
      <c r="C174" s="65"/>
      <c r="G174" s="64"/>
      <c r="H174" s="64"/>
      <c r="I174" s="64"/>
      <c r="J174" s="64"/>
      <c r="M174"/>
      <c r="N174"/>
      <c r="O174"/>
      <c r="P174"/>
      <c r="Q174" s="64"/>
      <c r="R174" s="64"/>
      <c r="S174" s="64"/>
    </row>
    <row r="175" spans="2:19" s="63" customFormat="1" x14ac:dyDescent="0.25">
      <c r="B175" s="63" t="s">
        <v>133</v>
      </c>
      <c r="C175" s="65"/>
      <c r="G175" s="64"/>
      <c r="H175" s="64"/>
      <c r="I175" s="64"/>
      <c r="J175" s="64"/>
      <c r="M175"/>
      <c r="N175"/>
      <c r="O175"/>
      <c r="P175"/>
      <c r="Q175" s="64"/>
      <c r="R175" s="64"/>
      <c r="S175" s="64"/>
    </row>
    <row r="176" spans="2:19" s="63" customFormat="1" x14ac:dyDescent="0.25">
      <c r="B176" s="63" t="s">
        <v>134</v>
      </c>
      <c r="C176" s="65"/>
      <c r="G176" s="64"/>
      <c r="H176" s="64"/>
      <c r="I176" s="64"/>
      <c r="J176" s="64"/>
      <c r="M176"/>
      <c r="N176"/>
      <c r="O176"/>
      <c r="P176"/>
      <c r="Q176" s="64"/>
      <c r="R176" s="64"/>
      <c r="S176" s="64"/>
    </row>
    <row r="177" spans="2:19" s="63" customFormat="1" x14ac:dyDescent="0.25">
      <c r="B177" s="63" t="s">
        <v>135</v>
      </c>
      <c r="C177" s="65"/>
      <c r="G177" s="64"/>
      <c r="H177" s="64"/>
      <c r="I177" s="64"/>
      <c r="J177" s="64"/>
      <c r="M177"/>
      <c r="N177"/>
      <c r="O177"/>
      <c r="P177"/>
      <c r="Q177" s="64"/>
      <c r="R177" s="64"/>
      <c r="S177" s="64"/>
    </row>
    <row r="178" spans="2:19" s="63" customFormat="1" x14ac:dyDescent="0.25">
      <c r="E178" s="326"/>
      <c r="F178" s="359"/>
      <c r="M178"/>
      <c r="N178"/>
      <c r="O178"/>
      <c r="P178"/>
      <c r="Q178" s="64"/>
      <c r="R178" s="64"/>
      <c r="S178" s="64"/>
    </row>
    <row r="179" spans="2:19" s="63" customFormat="1" ht="15.75" x14ac:dyDescent="0.25">
      <c r="B179" s="399" t="s">
        <v>136</v>
      </c>
      <c r="C179" s="399"/>
      <c r="D179" s="399"/>
      <c r="E179" s="295"/>
      <c r="F179" s="210"/>
      <c r="G179" s="210"/>
      <c r="H179" s="210"/>
      <c r="I179" s="210"/>
      <c r="J179" s="210"/>
      <c r="K179" s="210"/>
      <c r="L179" s="210"/>
      <c r="M179"/>
      <c r="N179"/>
      <c r="O179"/>
      <c r="P179"/>
      <c r="Q179" s="64"/>
      <c r="R179" s="64"/>
      <c r="S179" s="64"/>
    </row>
    <row r="180" spans="2:19" s="63" customFormat="1" ht="5.0999999999999996" customHeight="1" x14ac:dyDescent="0.25">
      <c r="E180" s="65"/>
      <c r="M180"/>
      <c r="N180"/>
      <c r="O180"/>
      <c r="P180"/>
      <c r="Q180" s="64"/>
      <c r="R180" s="64"/>
      <c r="S180" s="64"/>
    </row>
    <row r="181" spans="2:19" s="63" customFormat="1" ht="15.75" x14ac:dyDescent="0.25">
      <c r="B181" s="208" t="s">
        <v>382</v>
      </c>
      <c r="E181" s="65"/>
      <c r="M181"/>
      <c r="N181"/>
      <c r="O181"/>
      <c r="P181"/>
      <c r="Q181" s="64"/>
      <c r="R181" s="64"/>
      <c r="S181" s="64"/>
    </row>
    <row r="182" spans="2:19" s="63" customFormat="1" ht="5.0999999999999996" customHeight="1" x14ac:dyDescent="0.25">
      <c r="E182" s="65"/>
      <c r="M182"/>
      <c r="N182"/>
      <c r="O182"/>
      <c r="P182"/>
      <c r="Q182" s="64"/>
      <c r="R182" s="64"/>
      <c r="S182" s="64"/>
    </row>
    <row r="183" spans="2:19" s="63" customFormat="1" ht="15.75" x14ac:dyDescent="0.25">
      <c r="B183" s="208" t="s">
        <v>137</v>
      </c>
      <c r="E183" s="65"/>
      <c r="M183"/>
      <c r="N183"/>
      <c r="O183"/>
      <c r="P183"/>
      <c r="Q183" s="64"/>
      <c r="R183" s="64"/>
      <c r="S183" s="64"/>
    </row>
    <row r="184" spans="2:19" s="63" customFormat="1" ht="15.75" x14ac:dyDescent="0.25">
      <c r="B184" s="211" t="s">
        <v>383</v>
      </c>
      <c r="C184" s="208"/>
      <c r="D184" s="65"/>
      <c r="H184" s="64" t="s">
        <v>384</v>
      </c>
      <c r="I184" s="64" t="s">
        <v>385</v>
      </c>
      <c r="J184" s="64" t="s">
        <v>386</v>
      </c>
      <c r="M184"/>
      <c r="N184"/>
      <c r="O184"/>
      <c r="P184"/>
      <c r="Q184" s="64"/>
      <c r="R184" s="64"/>
      <c r="S184" s="64"/>
    </row>
    <row r="185" spans="2:19" s="63" customFormat="1" x14ac:dyDescent="0.25">
      <c r="B185" s="63" t="s">
        <v>139</v>
      </c>
      <c r="H185" s="360">
        <v>400</v>
      </c>
      <c r="I185" s="266">
        <v>7</v>
      </c>
      <c r="J185" s="124">
        <f>I185*H185</f>
        <v>2800</v>
      </c>
      <c r="M185"/>
      <c r="N185"/>
      <c r="O185"/>
      <c r="P185"/>
      <c r="Q185" s="64"/>
      <c r="R185" s="64"/>
      <c r="S185" s="64"/>
    </row>
    <row r="186" spans="2:19" s="63" customFormat="1" x14ac:dyDescent="0.25">
      <c r="B186" s="63" t="s">
        <v>142</v>
      </c>
      <c r="H186" s="360">
        <v>400</v>
      </c>
      <c r="I186" s="266">
        <v>10</v>
      </c>
      <c r="J186" s="124">
        <f>I186*H186</f>
        <v>4000</v>
      </c>
      <c r="M186"/>
      <c r="N186"/>
      <c r="O186"/>
      <c r="P186"/>
      <c r="Q186" s="64"/>
      <c r="R186" s="64"/>
      <c r="S186" s="64"/>
    </row>
    <row r="187" spans="2:19" s="63" customFormat="1" ht="5.0999999999999996" customHeight="1" x14ac:dyDescent="0.25">
      <c r="H187" s="366"/>
      <c r="I187" s="367"/>
      <c r="J187" s="366"/>
      <c r="M187"/>
      <c r="N187"/>
      <c r="O187"/>
      <c r="P187"/>
      <c r="Q187" s="64"/>
      <c r="R187" s="64"/>
      <c r="S187" s="64"/>
    </row>
    <row r="188" spans="2:19" s="63" customFormat="1" x14ac:dyDescent="0.25">
      <c r="B188" s="211" t="s">
        <v>387</v>
      </c>
      <c r="H188" s="368"/>
      <c r="I188" s="369"/>
      <c r="J188" s="368"/>
      <c r="M188"/>
      <c r="N188"/>
      <c r="O188"/>
      <c r="P188"/>
      <c r="Q188" s="64"/>
      <c r="R188" s="64"/>
      <c r="S188" s="64"/>
    </row>
    <row r="189" spans="2:19" s="63" customFormat="1" x14ac:dyDescent="0.25">
      <c r="B189" s="63" t="s">
        <v>143</v>
      </c>
      <c r="H189" s="360">
        <v>250</v>
      </c>
      <c r="I189" s="266">
        <v>4</v>
      </c>
      <c r="J189" s="124">
        <f>I189*H189</f>
        <v>1000</v>
      </c>
      <c r="M189"/>
      <c r="N189"/>
      <c r="O189"/>
      <c r="P189"/>
      <c r="Q189" s="64"/>
      <c r="R189" s="64"/>
      <c r="S189" s="64"/>
    </row>
    <row r="190" spans="2:19" s="63" customFormat="1" ht="5.0999999999999996" customHeight="1" x14ac:dyDescent="0.25">
      <c r="H190" s="110"/>
      <c r="I190" s="264"/>
      <c r="J190" s="110"/>
      <c r="M190"/>
      <c r="N190"/>
      <c r="O190"/>
      <c r="P190"/>
      <c r="Q190" s="64"/>
      <c r="R190" s="64"/>
      <c r="S190" s="64"/>
    </row>
    <row r="191" spans="2:19" s="63" customFormat="1" ht="15.75" x14ac:dyDescent="0.25">
      <c r="B191" s="208" t="s">
        <v>150</v>
      </c>
      <c r="E191" s="64"/>
      <c r="M191"/>
      <c r="N191"/>
      <c r="O191"/>
      <c r="P191"/>
      <c r="Q191" s="64"/>
      <c r="R191" s="64"/>
      <c r="S191" s="64"/>
    </row>
    <row r="192" spans="2:19" s="63" customFormat="1" x14ac:dyDescent="0.25">
      <c r="B192" s="65" t="s">
        <v>388</v>
      </c>
      <c r="C192" s="65"/>
      <c r="M192"/>
      <c r="N192"/>
      <c r="O192"/>
      <c r="P192"/>
      <c r="Q192" s="64"/>
      <c r="R192" s="64"/>
      <c r="S192" s="64"/>
    </row>
    <row r="193" spans="2:19" s="63" customFormat="1" x14ac:dyDescent="0.25">
      <c r="E193" s="64"/>
      <c r="M193"/>
      <c r="N193"/>
      <c r="O193"/>
      <c r="P193"/>
      <c r="Q193" s="64"/>
      <c r="R193" s="64"/>
      <c r="S193" s="64"/>
    </row>
    <row r="194" spans="2:19" s="63" customFormat="1" ht="15.75" x14ac:dyDescent="0.25">
      <c r="B194" s="399" t="s">
        <v>147</v>
      </c>
      <c r="C194" s="399"/>
      <c r="D194" s="399"/>
      <c r="E194" s="370"/>
      <c r="F194" s="210"/>
      <c r="G194" s="210"/>
      <c r="H194" s="210"/>
      <c r="I194" s="210"/>
      <c r="J194" s="210"/>
      <c r="K194" s="210"/>
      <c r="L194" s="210"/>
      <c r="M194"/>
      <c r="N194"/>
      <c r="O194"/>
      <c r="P194"/>
      <c r="Q194" s="64"/>
      <c r="R194" s="64"/>
      <c r="S194" s="64"/>
    </row>
    <row r="195" spans="2:19" s="63" customFormat="1" ht="5.0999999999999996" customHeight="1" x14ac:dyDescent="0.25">
      <c r="E195" s="65"/>
      <c r="M195"/>
      <c r="N195"/>
      <c r="O195"/>
      <c r="P195"/>
      <c r="Q195" s="64"/>
      <c r="R195" s="64"/>
      <c r="S195" s="64"/>
    </row>
    <row r="196" spans="2:19" s="63" customFormat="1" ht="15.75" x14ac:dyDescent="0.25">
      <c r="B196" s="208" t="s">
        <v>148</v>
      </c>
      <c r="C196" s="208"/>
      <c r="E196" s="371"/>
      <c r="F196" s="400"/>
      <c r="M196"/>
      <c r="N196"/>
      <c r="O196"/>
      <c r="P196"/>
      <c r="Q196" s="64"/>
      <c r="R196" s="64"/>
      <c r="S196" s="64"/>
    </row>
    <row r="197" spans="2:19" s="63" customFormat="1" x14ac:dyDescent="0.25">
      <c r="E197" s="372"/>
      <c r="F197" s="400"/>
      <c r="H197" s="373"/>
      <c r="M197"/>
      <c r="N197"/>
      <c r="O197"/>
      <c r="P197"/>
      <c r="Q197" s="64"/>
      <c r="R197" s="64"/>
      <c r="S197" s="64"/>
    </row>
    <row r="198" spans="2:19" s="63" customFormat="1" x14ac:dyDescent="0.25">
      <c r="D198" s="374"/>
      <c r="E198" s="372"/>
      <c r="F198" s="400"/>
      <c r="G198" s="375" t="s">
        <v>389</v>
      </c>
      <c r="M198"/>
      <c r="N198"/>
      <c r="O198"/>
      <c r="P198"/>
      <c r="Q198" s="64"/>
      <c r="R198" s="64"/>
      <c r="S198" s="64"/>
    </row>
    <row r="199" spans="2:19" s="63" customFormat="1" x14ac:dyDescent="0.25">
      <c r="D199" s="376"/>
      <c r="E199" s="377" t="s">
        <v>348</v>
      </c>
      <c r="F199" s="400"/>
      <c r="G199" s="378" t="s">
        <v>390</v>
      </c>
      <c r="H199" s="378" t="s">
        <v>152</v>
      </c>
      <c r="I199" s="378" t="s">
        <v>153</v>
      </c>
      <c r="M199"/>
      <c r="N199"/>
      <c r="O199"/>
      <c r="P199"/>
      <c r="Q199" s="64"/>
      <c r="R199" s="64"/>
      <c r="S199" s="64"/>
    </row>
    <row r="200" spans="2:19" s="63" customFormat="1" x14ac:dyDescent="0.25">
      <c r="C200" s="127"/>
      <c r="D200" s="401" t="s">
        <v>391</v>
      </c>
      <c r="E200" s="401"/>
      <c r="F200" s="400"/>
      <c r="G200" s="360">
        <v>250</v>
      </c>
      <c r="H200" s="360">
        <v>900</v>
      </c>
      <c r="I200" s="379">
        <v>1500</v>
      </c>
      <c r="J200" s="380" t="s">
        <v>309</v>
      </c>
      <c r="M200"/>
      <c r="N200"/>
      <c r="O200"/>
      <c r="P200"/>
      <c r="Q200" s="64"/>
      <c r="R200" s="64"/>
      <c r="S200" s="64"/>
    </row>
    <row r="201" spans="2:19" s="63" customFormat="1" x14ac:dyDescent="0.25">
      <c r="B201" s="127"/>
      <c r="C201" s="127"/>
      <c r="D201" s="381"/>
      <c r="E201" s="382" t="s">
        <v>392</v>
      </c>
      <c r="F201" s="400"/>
      <c r="M201"/>
      <c r="N201"/>
      <c r="O201"/>
      <c r="P201"/>
      <c r="Q201" s="64"/>
      <c r="R201" s="64"/>
      <c r="S201" s="64"/>
    </row>
    <row r="202" spans="2:19" s="63" customFormat="1" x14ac:dyDescent="0.25">
      <c r="B202" s="127"/>
      <c r="C202" s="127"/>
      <c r="D202" s="383"/>
      <c r="E202" s="384"/>
      <c r="F202" s="400"/>
      <c r="M202"/>
      <c r="N202"/>
      <c r="O202"/>
      <c r="P202"/>
      <c r="Q202" s="64"/>
      <c r="R202" s="64"/>
      <c r="S202" s="64"/>
    </row>
    <row r="203" spans="2:19" s="63" customFormat="1" x14ac:dyDescent="0.25">
      <c r="B203" s="385"/>
      <c r="C203" s="127"/>
      <c r="D203" s="383"/>
      <c r="E203" s="384"/>
      <c r="F203" s="400"/>
      <c r="J203" s="113"/>
      <c r="K203" s="113"/>
      <c r="M203"/>
      <c r="N203"/>
      <c r="O203"/>
      <c r="P203"/>
      <c r="Q203" s="64"/>
      <c r="R203" s="64"/>
      <c r="S203" s="64"/>
    </row>
    <row r="204" spans="2:19" s="63" customFormat="1" x14ac:dyDescent="0.25">
      <c r="C204" s="385"/>
      <c r="E204" s="386"/>
      <c r="F204" s="400"/>
      <c r="I204" s="64"/>
      <c r="M204"/>
      <c r="N204"/>
      <c r="O204"/>
      <c r="P204"/>
      <c r="Q204" s="64"/>
      <c r="R204" s="64"/>
      <c r="S204" s="64"/>
    </row>
    <row r="205" spans="2:19" s="63" customFormat="1" ht="5.0999999999999996" customHeight="1" x14ac:dyDescent="0.25">
      <c r="C205" s="385"/>
      <c r="F205" s="64"/>
      <c r="I205" s="64"/>
      <c r="M205"/>
      <c r="N205"/>
      <c r="O205"/>
      <c r="P205"/>
      <c r="Q205" s="64"/>
      <c r="R205" s="64"/>
      <c r="S205" s="64"/>
    </row>
    <row r="206" spans="2:19" s="63" customFormat="1" ht="15.75" x14ac:dyDescent="0.25">
      <c r="B206" s="208" t="s">
        <v>207</v>
      </c>
      <c r="G206" s="375" t="s">
        <v>393</v>
      </c>
      <c r="I206" s="64"/>
      <c r="M206"/>
      <c r="N206"/>
      <c r="O206"/>
      <c r="P206"/>
      <c r="Q206" s="64"/>
      <c r="R206" s="64"/>
      <c r="S206" s="64"/>
    </row>
    <row r="207" spans="2:19" s="63" customFormat="1" ht="15.75" x14ac:dyDescent="0.25">
      <c r="C207" s="208"/>
      <c r="G207" s="387" t="s">
        <v>158</v>
      </c>
      <c r="H207" s="387" t="s">
        <v>160</v>
      </c>
      <c r="I207" s="387" t="s">
        <v>161</v>
      </c>
      <c r="M207"/>
      <c r="N207"/>
      <c r="O207"/>
      <c r="P207"/>
      <c r="Q207" s="64"/>
      <c r="R207" s="64"/>
      <c r="S207" s="64"/>
    </row>
    <row r="208" spans="2:19" s="63" customFormat="1" x14ac:dyDescent="0.25">
      <c r="C208" s="375"/>
      <c r="G208" s="379">
        <v>7500</v>
      </c>
      <c r="H208" s="379">
        <v>6000</v>
      </c>
      <c r="I208" s="379">
        <v>9000</v>
      </c>
      <c r="J208" s="380" t="s">
        <v>309</v>
      </c>
      <c r="M208"/>
      <c r="N208"/>
      <c r="O208"/>
      <c r="P208"/>
      <c r="Q208" s="64"/>
      <c r="R208" s="64"/>
      <c r="S208" s="64"/>
    </row>
    <row r="209" spans="2:19" s="63" customFormat="1" ht="5.0999999999999996" customHeight="1" x14ac:dyDescent="0.25">
      <c r="E209" s="64"/>
      <c r="F209" s="388"/>
      <c r="G209" s="388"/>
      <c r="H209" s="388"/>
      <c r="I209" s="388"/>
      <c r="M209"/>
      <c r="N209"/>
      <c r="O209"/>
      <c r="P209"/>
      <c r="Q209" s="64"/>
      <c r="R209" s="64"/>
      <c r="S209" s="64"/>
    </row>
    <row r="210" spans="2:19" s="63" customFormat="1" ht="15.75" x14ac:dyDescent="0.25">
      <c r="B210" s="208" t="s">
        <v>394</v>
      </c>
      <c r="C210" s="208"/>
      <c r="E210" s="64"/>
      <c r="F210" s="359" t="s">
        <v>395</v>
      </c>
      <c r="G210" s="388"/>
      <c r="H210" s="388"/>
      <c r="M210"/>
      <c r="N210"/>
      <c r="O210"/>
      <c r="P210"/>
      <c r="Q210" s="64"/>
      <c r="R210" s="64"/>
      <c r="S210" s="64"/>
    </row>
    <row r="211" spans="2:19" s="63" customFormat="1" ht="5.0999999999999996" customHeight="1" x14ac:dyDescent="0.25">
      <c r="M211"/>
      <c r="N211"/>
      <c r="O211"/>
      <c r="P211"/>
      <c r="Q211" s="64"/>
      <c r="R211" s="64"/>
      <c r="S211" s="64"/>
    </row>
    <row r="212" spans="2:19" s="63" customFormat="1" ht="15.75" x14ac:dyDescent="0.25">
      <c r="B212" s="208" t="s">
        <v>165</v>
      </c>
      <c r="C212" s="208"/>
      <c r="E212" s="65"/>
      <c r="F212" s="359" t="s">
        <v>396</v>
      </c>
      <c r="M212"/>
      <c r="N212"/>
      <c r="O212"/>
      <c r="P212"/>
      <c r="Q212" s="64"/>
      <c r="R212" s="64"/>
      <c r="S212" s="64"/>
    </row>
    <row r="213" spans="2:19" s="63" customFormat="1" x14ac:dyDescent="0.25">
      <c r="M213"/>
      <c r="N213"/>
      <c r="O213"/>
      <c r="P213"/>
      <c r="Q213" s="64"/>
      <c r="R213" s="64"/>
      <c r="S213" s="64"/>
    </row>
    <row r="214" spans="2:19" s="63" customFormat="1" ht="15.75" x14ac:dyDescent="0.25">
      <c r="B214" s="399" t="s">
        <v>167</v>
      </c>
      <c r="C214" s="399"/>
      <c r="D214" s="399"/>
      <c r="E214" s="399"/>
      <c r="F214" s="399"/>
      <c r="G214" s="399"/>
      <c r="H214" s="370"/>
      <c r="I214" s="210"/>
      <c r="J214" s="210"/>
      <c r="K214" s="210"/>
      <c r="L214" s="210"/>
      <c r="M214"/>
      <c r="N214"/>
      <c r="O214"/>
      <c r="P214"/>
      <c r="Q214" s="64"/>
      <c r="R214" s="64"/>
      <c r="S214" s="64"/>
    </row>
    <row r="215" spans="2:19" s="63" customFormat="1" ht="5.0999999999999996" customHeight="1" x14ac:dyDescent="0.25">
      <c r="E215" s="65"/>
      <c r="M215"/>
      <c r="N215"/>
      <c r="O215"/>
      <c r="P215"/>
      <c r="Q215" s="64"/>
      <c r="R215" s="64"/>
      <c r="S215" s="64"/>
    </row>
    <row r="216" spans="2:19" s="63" customFormat="1" ht="15.75" x14ac:dyDescent="0.25">
      <c r="B216" s="208" t="s">
        <v>168</v>
      </c>
      <c r="M216"/>
      <c r="N216"/>
      <c r="O216"/>
      <c r="P216"/>
      <c r="Q216" s="64"/>
      <c r="R216" s="64"/>
      <c r="S216" s="64"/>
    </row>
    <row r="217" spans="2:19" s="63" customFormat="1" x14ac:dyDescent="0.25">
      <c r="B217" s="63" t="s">
        <v>134</v>
      </c>
      <c r="F217" s="63" t="s">
        <v>397</v>
      </c>
      <c r="M217"/>
      <c r="N217"/>
      <c r="O217"/>
      <c r="P217"/>
      <c r="Q217" s="64"/>
      <c r="R217" s="64"/>
      <c r="S217" s="64"/>
    </row>
    <row r="218" spans="2:19" s="63" customFormat="1" x14ac:dyDescent="0.25">
      <c r="B218" s="63" t="s">
        <v>135</v>
      </c>
      <c r="F218" s="326" t="s">
        <v>87</v>
      </c>
      <c r="M218"/>
      <c r="N218"/>
      <c r="O218"/>
      <c r="P218"/>
      <c r="Q218" s="64"/>
      <c r="R218" s="64"/>
      <c r="S218" s="64"/>
    </row>
    <row r="219" spans="2:19" s="63" customFormat="1" ht="5.0999999999999996" customHeight="1" x14ac:dyDescent="0.25">
      <c r="B219" s="65"/>
      <c r="M219"/>
      <c r="N219"/>
      <c r="O219"/>
      <c r="P219"/>
      <c r="Q219" s="64"/>
      <c r="R219" s="64"/>
      <c r="S219" s="64"/>
    </row>
    <row r="220" spans="2:19" s="63" customFormat="1" ht="15.75" x14ac:dyDescent="0.25">
      <c r="B220" s="208" t="s">
        <v>171</v>
      </c>
      <c r="M220"/>
      <c r="N220"/>
      <c r="O220"/>
      <c r="P220"/>
      <c r="Q220" s="64"/>
      <c r="R220" s="64"/>
      <c r="S220" s="64"/>
    </row>
    <row r="221" spans="2:19" s="63" customFormat="1" x14ac:dyDescent="0.25">
      <c r="B221" s="63" t="s">
        <v>172</v>
      </c>
      <c r="F221" s="63" t="s">
        <v>398</v>
      </c>
      <c r="M221"/>
      <c r="N221"/>
      <c r="O221"/>
      <c r="P221"/>
      <c r="Q221" s="64"/>
      <c r="R221" s="64"/>
      <c r="S221" s="64"/>
    </row>
    <row r="222" spans="2:19" s="63" customFormat="1" x14ac:dyDescent="0.25">
      <c r="B222" s="63" t="s">
        <v>175</v>
      </c>
      <c r="F222" s="326" t="s">
        <v>87</v>
      </c>
      <c r="M222"/>
      <c r="N222"/>
      <c r="O222"/>
      <c r="P222"/>
      <c r="Q222" s="64"/>
      <c r="R222" s="64"/>
      <c r="S222" s="64"/>
    </row>
    <row r="223" spans="2:19" s="63" customFormat="1" x14ac:dyDescent="0.25">
      <c r="B223" s="63" t="s">
        <v>176</v>
      </c>
      <c r="F223" s="326" t="s">
        <v>87</v>
      </c>
      <c r="M223"/>
      <c r="N223"/>
      <c r="O223"/>
      <c r="P223"/>
      <c r="Q223" s="64"/>
      <c r="R223" s="64"/>
      <c r="S223" s="64"/>
    </row>
    <row r="224" spans="2:19" s="63" customFormat="1" x14ac:dyDescent="0.25">
      <c r="B224" s="63" t="s">
        <v>177</v>
      </c>
      <c r="F224" s="326" t="s">
        <v>87</v>
      </c>
      <c r="M224"/>
      <c r="N224"/>
      <c r="O224"/>
      <c r="P224"/>
      <c r="Q224" s="64"/>
      <c r="R224" s="64"/>
      <c r="S224" s="64"/>
    </row>
    <row r="225" spans="2:19" s="63" customFormat="1" x14ac:dyDescent="0.25">
      <c r="B225" s="63" t="s">
        <v>178</v>
      </c>
      <c r="F225" s="326" t="s">
        <v>87</v>
      </c>
      <c r="M225"/>
      <c r="N225"/>
      <c r="O225"/>
      <c r="P225"/>
      <c r="Q225" s="64"/>
      <c r="R225" s="64"/>
      <c r="S225" s="64"/>
    </row>
    <row r="226" spans="2:19" s="63" customFormat="1" x14ac:dyDescent="0.25">
      <c r="B226" s="63" t="s">
        <v>179</v>
      </c>
      <c r="F226" s="326" t="s">
        <v>87</v>
      </c>
      <c r="M226"/>
      <c r="N226"/>
      <c r="O226"/>
      <c r="P226"/>
      <c r="Q226" s="64"/>
      <c r="R226" s="64"/>
      <c r="S226" s="64"/>
    </row>
    <row r="227" spans="2:19" s="63" customFormat="1" x14ac:dyDescent="0.25">
      <c r="M227"/>
      <c r="N227"/>
      <c r="O227"/>
      <c r="P227"/>
      <c r="Q227" s="64"/>
      <c r="R227" s="64"/>
      <c r="S227" s="64"/>
    </row>
    <row r="228" spans="2:19" s="63" customFormat="1" ht="15.75" x14ac:dyDescent="0.25">
      <c r="B228" s="399" t="s">
        <v>181</v>
      </c>
      <c r="C228" s="399"/>
      <c r="D228" s="399"/>
      <c r="E228" s="399"/>
      <c r="F228" s="399"/>
      <c r="G228" s="399"/>
      <c r="H228" s="399"/>
      <c r="I228" s="399"/>
      <c r="J228" s="295"/>
      <c r="K228" s="210"/>
      <c r="L228" s="210"/>
      <c r="M228"/>
      <c r="N228"/>
      <c r="O228"/>
      <c r="P228"/>
      <c r="Q228" s="64"/>
      <c r="R228" s="64"/>
      <c r="S228" s="64"/>
    </row>
    <row r="229" spans="2:19" s="63" customFormat="1" ht="5.0999999999999996" customHeight="1" x14ac:dyDescent="0.25">
      <c r="E229" s="65"/>
      <c r="M229"/>
      <c r="N229"/>
      <c r="O229"/>
      <c r="P229"/>
      <c r="Q229" s="64"/>
      <c r="R229" s="64"/>
      <c r="S229" s="64"/>
    </row>
    <row r="230" spans="2:19" s="63" customFormat="1" ht="15.75" x14ac:dyDescent="0.25">
      <c r="B230" s="208" t="s">
        <v>182</v>
      </c>
      <c r="C230" s="208"/>
      <c r="D230" s="65"/>
      <c r="M230"/>
      <c r="N230"/>
      <c r="O230"/>
      <c r="P230"/>
      <c r="Q230" s="64"/>
      <c r="R230" s="64"/>
      <c r="S230" s="64"/>
    </row>
    <row r="231" spans="2:19" s="63" customFormat="1" x14ac:dyDescent="0.25">
      <c r="B231" s="63" t="s">
        <v>132</v>
      </c>
      <c r="F231" s="63" t="s">
        <v>397</v>
      </c>
      <c r="M231"/>
      <c r="N231"/>
      <c r="O231"/>
      <c r="P231"/>
      <c r="Q231" s="64"/>
      <c r="R231" s="64"/>
      <c r="S231" s="64"/>
    </row>
    <row r="232" spans="2:19" s="63" customFormat="1" x14ac:dyDescent="0.25">
      <c r="B232" s="63" t="s">
        <v>133</v>
      </c>
      <c r="F232" s="326" t="s">
        <v>87</v>
      </c>
      <c r="M232"/>
      <c r="N232"/>
      <c r="O232"/>
      <c r="P232"/>
      <c r="Q232" s="64"/>
      <c r="R232" s="64"/>
      <c r="S232" s="64"/>
    </row>
    <row r="233" spans="2:19" s="63" customFormat="1" x14ac:dyDescent="0.25">
      <c r="B233" s="63" t="s">
        <v>134</v>
      </c>
      <c r="F233" s="326" t="s">
        <v>87</v>
      </c>
      <c r="M233"/>
      <c r="N233"/>
      <c r="O233"/>
      <c r="P233"/>
      <c r="Q233" s="64"/>
      <c r="R233" s="64"/>
      <c r="S233" s="64"/>
    </row>
    <row r="234" spans="2:19" s="63" customFormat="1" x14ac:dyDescent="0.25">
      <c r="B234" s="63" t="s">
        <v>135</v>
      </c>
      <c r="F234" s="326" t="s">
        <v>87</v>
      </c>
      <c r="M234"/>
      <c r="N234"/>
      <c r="O234"/>
      <c r="P234"/>
      <c r="Q234" s="64"/>
      <c r="R234" s="64"/>
      <c r="S234" s="64"/>
    </row>
    <row r="235" spans="2:19" s="63" customFormat="1" ht="5.0999999999999996" customHeight="1" x14ac:dyDescent="0.25">
      <c r="C235" s="65"/>
      <c r="M235"/>
      <c r="N235"/>
      <c r="O235"/>
      <c r="P235"/>
      <c r="Q235" s="64"/>
      <c r="R235" s="64"/>
      <c r="S235" s="64"/>
    </row>
    <row r="236" spans="2:19" s="63" customFormat="1" ht="15.75" x14ac:dyDescent="0.25">
      <c r="B236" s="208" t="s">
        <v>184</v>
      </c>
      <c r="C236" s="65"/>
      <c r="M236"/>
      <c r="N236"/>
      <c r="O236"/>
      <c r="P236"/>
      <c r="Q236" s="64"/>
      <c r="R236" s="64"/>
      <c r="S236" s="64"/>
    </row>
    <row r="237" spans="2:19" s="63" customFormat="1" x14ac:dyDescent="0.25">
      <c r="B237" s="63" t="s">
        <v>399</v>
      </c>
      <c r="C237" s="65"/>
      <c r="F237" s="63" t="s">
        <v>187</v>
      </c>
      <c r="M237"/>
      <c r="N237"/>
      <c r="O237"/>
      <c r="P237"/>
      <c r="Q237" s="64"/>
      <c r="R237" s="64"/>
      <c r="S237" s="64"/>
    </row>
    <row r="238" spans="2:19" s="63" customFormat="1" x14ac:dyDescent="0.25">
      <c r="B238" s="63" t="s">
        <v>400</v>
      </c>
      <c r="C238" s="65"/>
      <c r="F238" s="326" t="s">
        <v>87</v>
      </c>
      <c r="K238" s="63" t="s">
        <v>401</v>
      </c>
      <c r="M238"/>
      <c r="N238"/>
      <c r="O238"/>
      <c r="P238"/>
      <c r="Q238" s="64"/>
      <c r="R238" s="64"/>
      <c r="S238" s="64"/>
    </row>
    <row r="239" spans="2:19" s="63" customFormat="1" ht="5.0999999999999996" customHeight="1" x14ac:dyDescent="0.25">
      <c r="C239" s="65"/>
      <c r="M239"/>
      <c r="N239"/>
      <c r="O239"/>
      <c r="P239"/>
      <c r="Q239" s="64"/>
      <c r="R239" s="64"/>
      <c r="S239" s="64"/>
    </row>
    <row r="240" spans="2:19" s="63" customFormat="1" ht="15.75" x14ac:dyDescent="0.25">
      <c r="B240" s="208" t="s">
        <v>188</v>
      </c>
      <c r="C240" s="208"/>
      <c r="M240"/>
      <c r="N240"/>
      <c r="O240"/>
      <c r="P240"/>
      <c r="Q240" s="64"/>
      <c r="R240" s="64"/>
      <c r="S240" s="64"/>
    </row>
    <row r="241" spans="2:19" s="63" customFormat="1" x14ac:dyDescent="0.25">
      <c r="B241" s="63" t="s">
        <v>189</v>
      </c>
      <c r="G241" s="62" t="s">
        <v>402</v>
      </c>
      <c r="H241" s="389">
        <v>2</v>
      </c>
      <c r="M241"/>
      <c r="N241"/>
      <c r="O241"/>
      <c r="P241"/>
      <c r="Q241" s="64"/>
      <c r="R241" s="64"/>
      <c r="S241" s="64"/>
    </row>
    <row r="242" spans="2:19" s="63" customFormat="1" ht="5.0999999999999996" customHeight="1" x14ac:dyDescent="0.25">
      <c r="E242" s="85"/>
      <c r="G242" s="390"/>
      <c r="M242"/>
      <c r="N242"/>
      <c r="O242"/>
      <c r="P242"/>
      <c r="Q242" s="64"/>
      <c r="R242" s="64"/>
      <c r="S242" s="64"/>
    </row>
    <row r="243" spans="2:19" s="63" customFormat="1" ht="15.75" x14ac:dyDescent="0.25">
      <c r="B243" s="208" t="s">
        <v>191</v>
      </c>
      <c r="C243" s="208"/>
      <c r="F243" s="63" t="s">
        <v>403</v>
      </c>
      <c r="M243"/>
      <c r="N243"/>
      <c r="O243"/>
      <c r="P243"/>
      <c r="Q243" s="64"/>
      <c r="R243" s="64"/>
      <c r="S243" s="64"/>
    </row>
    <row r="244" spans="2:19" s="63" customFormat="1" ht="5.0999999999999996" customHeight="1" x14ac:dyDescent="0.25">
      <c r="M244"/>
      <c r="N244"/>
      <c r="O244"/>
      <c r="P244"/>
      <c r="Q244" s="64"/>
      <c r="R244" s="64"/>
      <c r="S244" s="64"/>
    </row>
    <row r="245" spans="2:19" s="63" customFormat="1" ht="15.75" x14ac:dyDescent="0.25">
      <c r="B245" s="208" t="s">
        <v>193</v>
      </c>
      <c r="C245" s="208"/>
      <c r="M245"/>
      <c r="N245"/>
      <c r="O245"/>
      <c r="P245"/>
      <c r="Q245" s="64"/>
      <c r="R245" s="64"/>
      <c r="S245" s="64"/>
    </row>
    <row r="246" spans="2:19" s="63" customFormat="1" x14ac:dyDescent="0.25">
      <c r="B246" s="63" t="s">
        <v>404</v>
      </c>
      <c r="E246" s="85"/>
      <c r="F246" s="63" t="s">
        <v>397</v>
      </c>
      <c r="M246"/>
      <c r="N246"/>
      <c r="O246"/>
      <c r="P246"/>
      <c r="Q246" s="64"/>
      <c r="R246" s="64"/>
      <c r="S246" s="64"/>
    </row>
    <row r="247" spans="2:19" s="63" customFormat="1" x14ac:dyDescent="0.25">
      <c r="B247" s="63" t="s">
        <v>405</v>
      </c>
      <c r="E247" s="85"/>
      <c r="F247" s="326" t="s">
        <v>87</v>
      </c>
      <c r="M247"/>
      <c r="N247"/>
      <c r="O247"/>
      <c r="P247"/>
      <c r="Q247" s="64"/>
      <c r="R247" s="64"/>
      <c r="S247" s="64"/>
    </row>
    <row r="248" spans="2:19" s="63" customFormat="1" ht="5.0999999999999996" customHeight="1" x14ac:dyDescent="0.25">
      <c r="E248" s="85"/>
      <c r="M248"/>
      <c r="N248"/>
      <c r="O248"/>
      <c r="P248"/>
      <c r="Q248" s="64"/>
      <c r="R248" s="64"/>
      <c r="S248" s="64"/>
    </row>
    <row r="249" spans="2:19" s="63" customFormat="1" ht="15.75" x14ac:dyDescent="0.25">
      <c r="B249" s="208" t="s">
        <v>198</v>
      </c>
      <c r="C249" s="208"/>
      <c r="M249"/>
      <c r="N249"/>
      <c r="O249"/>
      <c r="P249"/>
      <c r="Q249" s="64"/>
      <c r="R249" s="64"/>
      <c r="S249" s="64"/>
    </row>
    <row r="250" spans="2:19" s="63" customFormat="1" x14ac:dyDescent="0.25">
      <c r="B250" s="65" t="s">
        <v>199</v>
      </c>
      <c r="C250" s="65"/>
      <c r="G250" s="62" t="s">
        <v>406</v>
      </c>
      <c r="H250" s="67">
        <v>35</v>
      </c>
      <c r="M250"/>
      <c r="N250"/>
      <c r="O250"/>
      <c r="P250"/>
      <c r="Q250" s="64"/>
      <c r="R250" s="64"/>
      <c r="S250" s="64"/>
    </row>
    <row r="251" spans="2:19" ht="5.0999999999999996" customHeight="1" x14ac:dyDescent="0.25">
      <c r="B251" s="63"/>
    </row>
    <row r="252" spans="2:19" s="63" customFormat="1" x14ac:dyDescent="0.25">
      <c r="B252" s="65" t="s">
        <v>205</v>
      </c>
      <c r="M252"/>
      <c r="N252"/>
      <c r="O252"/>
      <c r="P252"/>
      <c r="Q252" s="64"/>
      <c r="R252" s="64"/>
      <c r="S252" s="64"/>
    </row>
    <row r="253" spans="2:19" s="63" customFormat="1" x14ac:dyDescent="0.25">
      <c r="B253" s="63" t="s">
        <v>148</v>
      </c>
      <c r="C253" s="127"/>
      <c r="F253" s="397" t="s">
        <v>407</v>
      </c>
      <c r="G253" s="398"/>
      <c r="H253" s="91" t="s">
        <v>390</v>
      </c>
      <c r="I253" s="91" t="s">
        <v>152</v>
      </c>
      <c r="J253" s="91" t="s">
        <v>153</v>
      </c>
      <c r="M253"/>
      <c r="N253"/>
      <c r="O253"/>
      <c r="P253"/>
      <c r="Q253" s="64"/>
      <c r="R253" s="64"/>
      <c r="S253" s="64"/>
    </row>
    <row r="254" spans="2:19" s="63" customFormat="1" x14ac:dyDescent="0.25">
      <c r="F254" s="397" t="s">
        <v>408</v>
      </c>
      <c r="G254" s="398"/>
      <c r="H254" s="379">
        <v>4</v>
      </c>
      <c r="I254" s="379">
        <v>4</v>
      </c>
      <c r="J254" s="379">
        <v>4</v>
      </c>
      <c r="M254"/>
      <c r="N254"/>
      <c r="O254"/>
      <c r="P254"/>
      <c r="Q254" s="64"/>
      <c r="R254" s="64"/>
      <c r="S254" s="64"/>
    </row>
    <row r="255" spans="2:19" s="63" customFormat="1" ht="5.0999999999999996" customHeight="1" x14ac:dyDescent="0.25">
      <c r="M255"/>
      <c r="N255"/>
      <c r="O255"/>
      <c r="P255"/>
      <c r="Q255" s="64"/>
      <c r="R255" s="64"/>
      <c r="S255" s="64"/>
    </row>
    <row r="256" spans="2:19" s="63" customFormat="1" x14ac:dyDescent="0.25">
      <c r="B256" s="63" t="s">
        <v>207</v>
      </c>
      <c r="F256" s="397" t="s">
        <v>409</v>
      </c>
      <c r="G256" s="398"/>
      <c r="H256" s="124" t="s">
        <v>158</v>
      </c>
      <c r="I256" s="124" t="s">
        <v>160</v>
      </c>
      <c r="J256" s="124" t="s">
        <v>161</v>
      </c>
      <c r="M256"/>
      <c r="N256"/>
      <c r="O256"/>
      <c r="P256"/>
      <c r="Q256" s="64"/>
      <c r="R256" s="64"/>
      <c r="S256" s="64"/>
    </row>
    <row r="257" spans="2:19" s="63" customFormat="1" x14ac:dyDescent="0.25">
      <c r="F257" s="397" t="s">
        <v>408</v>
      </c>
      <c r="G257" s="398"/>
      <c r="H257" s="379">
        <v>4</v>
      </c>
      <c r="I257" s="379">
        <v>4</v>
      </c>
      <c r="J257" s="379">
        <v>4</v>
      </c>
      <c r="M257"/>
      <c r="N257"/>
      <c r="O257"/>
      <c r="P257"/>
      <c r="Q257" s="64"/>
      <c r="R257" s="64"/>
      <c r="S257" s="64"/>
    </row>
    <row r="258" spans="2:19" s="63" customFormat="1" ht="5.0999999999999996" customHeight="1" x14ac:dyDescent="0.25">
      <c r="M258"/>
      <c r="N258"/>
      <c r="O258"/>
      <c r="P258"/>
      <c r="Q258" s="64"/>
      <c r="R258" s="64"/>
      <c r="S258" s="64"/>
    </row>
    <row r="259" spans="2:19" s="63" customFormat="1" x14ac:dyDescent="0.25">
      <c r="B259" s="65" t="s">
        <v>209</v>
      </c>
      <c r="F259" s="63" t="s">
        <v>410</v>
      </c>
      <c r="M259"/>
      <c r="N259"/>
      <c r="O259"/>
      <c r="P259"/>
      <c r="Q259" s="64"/>
      <c r="R259" s="64"/>
      <c r="S259" s="64"/>
    </row>
    <row r="260" spans="2:19" s="63" customFormat="1" x14ac:dyDescent="0.25">
      <c r="M260"/>
      <c r="N260"/>
      <c r="O260"/>
      <c r="P260"/>
      <c r="Q260" s="64"/>
      <c r="R260" s="64"/>
      <c r="S260" s="64"/>
    </row>
    <row r="261" spans="2:19" s="63" customFormat="1" x14ac:dyDescent="0.25">
      <c r="M261"/>
      <c r="N261"/>
      <c r="O261"/>
      <c r="P261"/>
      <c r="Q261" s="64"/>
      <c r="R261" s="64"/>
      <c r="S261" s="64"/>
    </row>
  </sheetData>
  <mergeCells count="34">
    <mergeCell ref="B179:D179"/>
    <mergeCell ref="B49:D49"/>
    <mergeCell ref="H55:I56"/>
    <mergeCell ref="J55:J56"/>
    <mergeCell ref="D123:E123"/>
    <mergeCell ref="D124:E124"/>
    <mergeCell ref="B162:F162"/>
    <mergeCell ref="C64:D64"/>
    <mergeCell ref="C65:D65"/>
    <mergeCell ref="B81:F81"/>
    <mergeCell ref="I88:J88"/>
    <mergeCell ref="B106:E106"/>
    <mergeCell ref="B119:E119"/>
    <mergeCell ref="D125:E125"/>
    <mergeCell ref="I128:J128"/>
    <mergeCell ref="I132:J132"/>
    <mergeCell ref="I2:L2"/>
    <mergeCell ref="B5:D5"/>
    <mergeCell ref="J9:K9"/>
    <mergeCell ref="B10:C11"/>
    <mergeCell ref="E15:F15"/>
    <mergeCell ref="I15:J15"/>
    <mergeCell ref="I135:I136"/>
    <mergeCell ref="F156:F157"/>
    <mergeCell ref="G156:G157"/>
    <mergeCell ref="F254:G254"/>
    <mergeCell ref="F256:G256"/>
    <mergeCell ref="F257:G257"/>
    <mergeCell ref="B194:D194"/>
    <mergeCell ref="F196:F204"/>
    <mergeCell ref="D200:E200"/>
    <mergeCell ref="B214:G214"/>
    <mergeCell ref="B228:I228"/>
    <mergeCell ref="F253:G253"/>
  </mergeCells>
  <conditionalFormatting sqref="D190:D194 A195:C195">
    <cfRule type="cellIs" dxfId="2" priority="1" stopIfTrue="1" operator="equal">
      <formula>#REF!</formula>
    </cfRule>
  </conditionalFormatting>
  <dataValidations count="1">
    <dataValidation type="decimal" allowBlank="1" showInputMessage="1" showErrorMessage="1" errorTitle="Otillåtet värde" error="Max schaktdjup minus överbyggnad (S-Ö)" sqref="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formula1>0</formula1>
      <formula2>K27-#REF!</formula2>
    </dataValidation>
  </dataValidations>
  <hyperlinks>
    <hyperlink ref="B5" location="'1A. Terrassering'!A1" display="A. Terrassering"/>
    <hyperlink ref="B179:D179" location="'A7. Trafikplatser'!A3" display="7. Trafikplatser"/>
    <hyperlink ref="B106" location="'3. Grundförstärkning'!A3" display="3. Grundförstärkning"/>
    <hyperlink ref="B106:E106" location="'A4. Grundförstärkning'!A3" display="4. Grundförstärkning"/>
    <hyperlink ref="B81" location="'2. Ombyggda vägdelar'!A4" display="2. Ombyggnad av vägdelar"/>
    <hyperlink ref="B119:C119" location="'A5. Konstbyggnader'!A1" display="5. Konstbyggnader"/>
    <hyperlink ref="B162:C162" location="'4A. Broar'!A5" display="5A. Broar"/>
    <hyperlink ref="B162:F162" location="'A6. Avvattning'!A3" display="6. Avvattning"/>
    <hyperlink ref="B194" location="'6. Korsningar'!A4" display="6. Korsningar"/>
    <hyperlink ref="B214" location="'7. Sidovägar mm'!A4" display="7. Sidovägar och sidoanordningar"/>
    <hyperlink ref="B228:I228" location="'A10. Väg- och trafikanordningar'!A3" display="10. Väg- och trafikanordningar"/>
    <hyperlink ref="B81:F81" location="'A3. Ombyggda vägar'!A3" display="3. Ombyggda vägdelar"/>
    <hyperlink ref="B5:D5" location="'A1. Terrassering'!A3" display="1. Terrassering"/>
    <hyperlink ref="B49:D49" location="'A2. Överbyggnad'!A3" display="2. Överbyggnad"/>
    <hyperlink ref="B194:D194" location="'A8. Korsningar'!A3" display="8. Korsningar"/>
    <hyperlink ref="B214:G214" location="'A9. Sidovägar mm'!A3" display="9. Sidovägar och sidoanläggningar"/>
    <hyperlink ref="B119:E119" location="'A5. Konstbyggnader'!A3" display="5. Konstbyggnader"/>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errorTitle="FEL VÄRDE" error="Endast siffror tillåtna">
          <x14:formula1>
            <xm:f>0</xm:f>
          </x14:formula1>
          <xm:sqref>F130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F65666 JB65666 SX65666 ACT65666 AMP65666 AWL65666 BGH65666 BQD65666 BZZ65666 CJV65666 CTR65666 DDN65666 DNJ65666 DXF65666 EHB65666 EQX65666 FAT65666 FKP65666 FUL65666 GEH65666 GOD65666 GXZ65666 HHV65666 HRR65666 IBN65666 ILJ65666 IVF65666 JFB65666 JOX65666 JYT65666 KIP65666 KSL65666 LCH65666 LMD65666 LVZ65666 MFV65666 MPR65666 MZN65666 NJJ65666 NTF65666 ODB65666 OMX65666 OWT65666 PGP65666 PQL65666 QAH65666 QKD65666 QTZ65666 RDV65666 RNR65666 RXN65666 SHJ65666 SRF65666 TBB65666 TKX65666 TUT65666 UEP65666 UOL65666 UYH65666 VID65666 VRZ65666 WBV65666 WLR65666 WVN65666 F131202 JB131202 SX131202 ACT131202 AMP131202 AWL131202 BGH131202 BQD131202 BZZ131202 CJV131202 CTR131202 DDN131202 DNJ131202 DXF131202 EHB131202 EQX131202 FAT131202 FKP131202 FUL131202 GEH131202 GOD131202 GXZ131202 HHV131202 HRR131202 IBN131202 ILJ131202 IVF131202 JFB131202 JOX131202 JYT131202 KIP131202 KSL131202 LCH131202 LMD131202 LVZ131202 MFV131202 MPR131202 MZN131202 NJJ131202 NTF131202 ODB131202 OMX131202 OWT131202 PGP131202 PQL131202 QAH131202 QKD131202 QTZ131202 RDV131202 RNR131202 RXN131202 SHJ131202 SRF131202 TBB131202 TKX131202 TUT131202 UEP131202 UOL131202 UYH131202 VID131202 VRZ131202 WBV131202 WLR131202 WVN131202 F196738 JB196738 SX196738 ACT196738 AMP196738 AWL196738 BGH196738 BQD196738 BZZ196738 CJV196738 CTR196738 DDN196738 DNJ196738 DXF196738 EHB196738 EQX196738 FAT196738 FKP196738 FUL196738 GEH196738 GOD196738 GXZ196738 HHV196738 HRR196738 IBN196738 ILJ196738 IVF196738 JFB196738 JOX196738 JYT196738 KIP196738 KSL196738 LCH196738 LMD196738 LVZ196738 MFV196738 MPR196738 MZN196738 NJJ196738 NTF196738 ODB196738 OMX196738 OWT196738 PGP196738 PQL196738 QAH196738 QKD196738 QTZ196738 RDV196738 RNR196738 RXN196738 SHJ196738 SRF196738 TBB196738 TKX196738 TUT196738 UEP196738 UOL196738 UYH196738 VID196738 VRZ196738 WBV196738 WLR196738 WVN196738 F262274 JB262274 SX262274 ACT262274 AMP262274 AWL262274 BGH262274 BQD262274 BZZ262274 CJV262274 CTR262274 DDN262274 DNJ262274 DXF262274 EHB262274 EQX262274 FAT262274 FKP262274 FUL262274 GEH262274 GOD262274 GXZ262274 HHV262274 HRR262274 IBN262274 ILJ262274 IVF262274 JFB262274 JOX262274 JYT262274 KIP262274 KSL262274 LCH262274 LMD262274 LVZ262274 MFV262274 MPR262274 MZN262274 NJJ262274 NTF262274 ODB262274 OMX262274 OWT262274 PGP262274 PQL262274 QAH262274 QKD262274 QTZ262274 RDV262274 RNR262274 RXN262274 SHJ262274 SRF262274 TBB262274 TKX262274 TUT262274 UEP262274 UOL262274 UYH262274 VID262274 VRZ262274 WBV262274 WLR262274 WVN262274 F327810 JB327810 SX327810 ACT327810 AMP327810 AWL327810 BGH327810 BQD327810 BZZ327810 CJV327810 CTR327810 DDN327810 DNJ327810 DXF327810 EHB327810 EQX327810 FAT327810 FKP327810 FUL327810 GEH327810 GOD327810 GXZ327810 HHV327810 HRR327810 IBN327810 ILJ327810 IVF327810 JFB327810 JOX327810 JYT327810 KIP327810 KSL327810 LCH327810 LMD327810 LVZ327810 MFV327810 MPR327810 MZN327810 NJJ327810 NTF327810 ODB327810 OMX327810 OWT327810 PGP327810 PQL327810 QAH327810 QKD327810 QTZ327810 RDV327810 RNR327810 RXN327810 SHJ327810 SRF327810 TBB327810 TKX327810 TUT327810 UEP327810 UOL327810 UYH327810 VID327810 VRZ327810 WBV327810 WLR327810 WVN327810 F393346 JB393346 SX393346 ACT393346 AMP393346 AWL393346 BGH393346 BQD393346 BZZ393346 CJV393346 CTR393346 DDN393346 DNJ393346 DXF393346 EHB393346 EQX393346 FAT393346 FKP393346 FUL393346 GEH393346 GOD393346 GXZ393346 HHV393346 HRR393346 IBN393346 ILJ393346 IVF393346 JFB393346 JOX393346 JYT393346 KIP393346 KSL393346 LCH393346 LMD393346 LVZ393346 MFV393346 MPR393346 MZN393346 NJJ393346 NTF393346 ODB393346 OMX393346 OWT393346 PGP393346 PQL393346 QAH393346 QKD393346 QTZ393346 RDV393346 RNR393346 RXN393346 SHJ393346 SRF393346 TBB393346 TKX393346 TUT393346 UEP393346 UOL393346 UYH393346 VID393346 VRZ393346 WBV393346 WLR393346 WVN393346 F458882 JB458882 SX458882 ACT458882 AMP458882 AWL458882 BGH458882 BQD458882 BZZ458882 CJV458882 CTR458882 DDN458882 DNJ458882 DXF458882 EHB458882 EQX458882 FAT458882 FKP458882 FUL458882 GEH458882 GOD458882 GXZ458882 HHV458882 HRR458882 IBN458882 ILJ458882 IVF458882 JFB458882 JOX458882 JYT458882 KIP458882 KSL458882 LCH458882 LMD458882 LVZ458882 MFV458882 MPR458882 MZN458882 NJJ458882 NTF458882 ODB458882 OMX458882 OWT458882 PGP458882 PQL458882 QAH458882 QKD458882 QTZ458882 RDV458882 RNR458882 RXN458882 SHJ458882 SRF458882 TBB458882 TKX458882 TUT458882 UEP458882 UOL458882 UYH458882 VID458882 VRZ458882 WBV458882 WLR458882 WVN458882 F524418 JB524418 SX524418 ACT524418 AMP524418 AWL524418 BGH524418 BQD524418 BZZ524418 CJV524418 CTR524418 DDN524418 DNJ524418 DXF524418 EHB524418 EQX524418 FAT524418 FKP524418 FUL524418 GEH524418 GOD524418 GXZ524418 HHV524418 HRR524418 IBN524418 ILJ524418 IVF524418 JFB524418 JOX524418 JYT524418 KIP524418 KSL524418 LCH524418 LMD524418 LVZ524418 MFV524418 MPR524418 MZN524418 NJJ524418 NTF524418 ODB524418 OMX524418 OWT524418 PGP524418 PQL524418 QAH524418 QKD524418 QTZ524418 RDV524418 RNR524418 RXN524418 SHJ524418 SRF524418 TBB524418 TKX524418 TUT524418 UEP524418 UOL524418 UYH524418 VID524418 VRZ524418 WBV524418 WLR524418 WVN524418 F589954 JB589954 SX589954 ACT589954 AMP589954 AWL589954 BGH589954 BQD589954 BZZ589954 CJV589954 CTR589954 DDN589954 DNJ589954 DXF589954 EHB589954 EQX589954 FAT589954 FKP589954 FUL589954 GEH589954 GOD589954 GXZ589954 HHV589954 HRR589954 IBN589954 ILJ589954 IVF589954 JFB589954 JOX589954 JYT589954 KIP589954 KSL589954 LCH589954 LMD589954 LVZ589954 MFV589954 MPR589954 MZN589954 NJJ589954 NTF589954 ODB589954 OMX589954 OWT589954 PGP589954 PQL589954 QAH589954 QKD589954 QTZ589954 RDV589954 RNR589954 RXN589954 SHJ589954 SRF589954 TBB589954 TKX589954 TUT589954 UEP589954 UOL589954 UYH589954 VID589954 VRZ589954 WBV589954 WLR589954 WVN589954 F655490 JB655490 SX655490 ACT655490 AMP655490 AWL655490 BGH655490 BQD655490 BZZ655490 CJV655490 CTR655490 DDN655490 DNJ655490 DXF655490 EHB655490 EQX655490 FAT655490 FKP655490 FUL655490 GEH655490 GOD655490 GXZ655490 HHV655490 HRR655490 IBN655490 ILJ655490 IVF655490 JFB655490 JOX655490 JYT655490 KIP655490 KSL655490 LCH655490 LMD655490 LVZ655490 MFV655490 MPR655490 MZN655490 NJJ655490 NTF655490 ODB655490 OMX655490 OWT655490 PGP655490 PQL655490 QAH655490 QKD655490 QTZ655490 RDV655490 RNR655490 RXN655490 SHJ655490 SRF655490 TBB655490 TKX655490 TUT655490 UEP655490 UOL655490 UYH655490 VID655490 VRZ655490 WBV655490 WLR655490 WVN655490 F721026 JB721026 SX721026 ACT721026 AMP721026 AWL721026 BGH721026 BQD721026 BZZ721026 CJV721026 CTR721026 DDN721026 DNJ721026 DXF721026 EHB721026 EQX721026 FAT721026 FKP721026 FUL721026 GEH721026 GOD721026 GXZ721026 HHV721026 HRR721026 IBN721026 ILJ721026 IVF721026 JFB721026 JOX721026 JYT721026 KIP721026 KSL721026 LCH721026 LMD721026 LVZ721026 MFV721026 MPR721026 MZN721026 NJJ721026 NTF721026 ODB721026 OMX721026 OWT721026 PGP721026 PQL721026 QAH721026 QKD721026 QTZ721026 RDV721026 RNR721026 RXN721026 SHJ721026 SRF721026 TBB721026 TKX721026 TUT721026 UEP721026 UOL721026 UYH721026 VID721026 VRZ721026 WBV721026 WLR721026 WVN721026 F786562 JB786562 SX786562 ACT786562 AMP786562 AWL786562 BGH786562 BQD786562 BZZ786562 CJV786562 CTR786562 DDN786562 DNJ786562 DXF786562 EHB786562 EQX786562 FAT786562 FKP786562 FUL786562 GEH786562 GOD786562 GXZ786562 HHV786562 HRR786562 IBN786562 ILJ786562 IVF786562 JFB786562 JOX786562 JYT786562 KIP786562 KSL786562 LCH786562 LMD786562 LVZ786562 MFV786562 MPR786562 MZN786562 NJJ786562 NTF786562 ODB786562 OMX786562 OWT786562 PGP786562 PQL786562 QAH786562 QKD786562 QTZ786562 RDV786562 RNR786562 RXN786562 SHJ786562 SRF786562 TBB786562 TKX786562 TUT786562 UEP786562 UOL786562 UYH786562 VID786562 VRZ786562 WBV786562 WLR786562 WVN786562 F852098 JB852098 SX852098 ACT852098 AMP852098 AWL852098 BGH852098 BQD852098 BZZ852098 CJV852098 CTR852098 DDN852098 DNJ852098 DXF852098 EHB852098 EQX852098 FAT852098 FKP852098 FUL852098 GEH852098 GOD852098 GXZ852098 HHV852098 HRR852098 IBN852098 ILJ852098 IVF852098 JFB852098 JOX852098 JYT852098 KIP852098 KSL852098 LCH852098 LMD852098 LVZ852098 MFV852098 MPR852098 MZN852098 NJJ852098 NTF852098 ODB852098 OMX852098 OWT852098 PGP852098 PQL852098 QAH852098 QKD852098 QTZ852098 RDV852098 RNR852098 RXN852098 SHJ852098 SRF852098 TBB852098 TKX852098 TUT852098 UEP852098 UOL852098 UYH852098 VID852098 VRZ852098 WBV852098 WLR852098 WVN852098 F917634 JB917634 SX917634 ACT917634 AMP917634 AWL917634 BGH917634 BQD917634 BZZ917634 CJV917634 CTR917634 DDN917634 DNJ917634 DXF917634 EHB917634 EQX917634 FAT917634 FKP917634 FUL917634 GEH917634 GOD917634 GXZ917634 HHV917634 HRR917634 IBN917634 ILJ917634 IVF917634 JFB917634 JOX917634 JYT917634 KIP917634 KSL917634 LCH917634 LMD917634 LVZ917634 MFV917634 MPR917634 MZN917634 NJJ917634 NTF917634 ODB917634 OMX917634 OWT917634 PGP917634 PQL917634 QAH917634 QKD917634 QTZ917634 RDV917634 RNR917634 RXN917634 SHJ917634 SRF917634 TBB917634 TKX917634 TUT917634 UEP917634 UOL917634 UYH917634 VID917634 VRZ917634 WBV917634 WLR917634 WVN917634 F983170 JB983170 SX983170 ACT983170 AMP983170 AWL983170 BGH983170 BQD983170 BZZ983170 CJV983170 CTR983170 DDN983170 DNJ983170 DXF983170 EHB983170 EQX983170 FAT983170 FKP983170 FUL983170 GEH983170 GOD983170 GXZ983170 HHV983170 HRR983170 IBN983170 ILJ983170 IVF983170 JFB983170 JOX983170 JYT983170 KIP983170 KSL983170 LCH983170 LMD983170 LVZ983170 MFV983170 MPR983170 MZN983170 NJJ983170 NTF983170 ODB983170 OMX983170 OWT983170 PGP983170 PQL983170 QAH983170 QKD983170 QTZ983170 RDV983170 RNR983170 RXN983170 SHJ983170 SRF983170 TBB983170 TKX983170 TUT983170 UEP983170 UOL983170 UYH983170 VID983170 VRZ983170 WBV983170 WLR983170 WVN983170 D172:J172 IZ172:JF172 SV172:TB172 ACR172:ACX172 AMN172:AMT172 AWJ172:AWP172 BGF172:BGL172 BQB172:BQH172 BZX172:CAD172 CJT172:CJZ172 CTP172:CTV172 DDL172:DDR172 DNH172:DNN172 DXD172:DXJ172 EGZ172:EHF172 EQV172:ERB172 FAR172:FAX172 FKN172:FKT172 FUJ172:FUP172 GEF172:GEL172 GOB172:GOH172 GXX172:GYD172 HHT172:HHZ172 HRP172:HRV172 IBL172:IBR172 ILH172:ILN172 IVD172:IVJ172 JEZ172:JFF172 JOV172:JPB172 JYR172:JYX172 KIN172:KIT172 KSJ172:KSP172 LCF172:LCL172 LMB172:LMH172 LVX172:LWD172 MFT172:MFZ172 MPP172:MPV172 MZL172:MZR172 NJH172:NJN172 NTD172:NTJ172 OCZ172:ODF172 OMV172:ONB172 OWR172:OWX172 PGN172:PGT172 PQJ172:PQP172 QAF172:QAL172 QKB172:QKH172 QTX172:QUD172 RDT172:RDZ172 RNP172:RNV172 RXL172:RXR172 SHH172:SHN172 SRD172:SRJ172 TAZ172:TBF172 TKV172:TLB172 TUR172:TUX172 UEN172:UET172 UOJ172:UOP172 UYF172:UYL172 VIB172:VIH172 VRX172:VSD172 WBT172:WBZ172 WLP172:WLV172 WVL172:WVR172 D65708:J65708 IZ65708:JF65708 SV65708:TB65708 ACR65708:ACX65708 AMN65708:AMT65708 AWJ65708:AWP65708 BGF65708:BGL65708 BQB65708:BQH65708 BZX65708:CAD65708 CJT65708:CJZ65708 CTP65708:CTV65708 DDL65708:DDR65708 DNH65708:DNN65708 DXD65708:DXJ65708 EGZ65708:EHF65708 EQV65708:ERB65708 FAR65708:FAX65708 FKN65708:FKT65708 FUJ65708:FUP65708 GEF65708:GEL65708 GOB65708:GOH65708 GXX65708:GYD65708 HHT65708:HHZ65708 HRP65708:HRV65708 IBL65708:IBR65708 ILH65708:ILN65708 IVD65708:IVJ65708 JEZ65708:JFF65708 JOV65708:JPB65708 JYR65708:JYX65708 KIN65708:KIT65708 KSJ65708:KSP65708 LCF65708:LCL65708 LMB65708:LMH65708 LVX65708:LWD65708 MFT65708:MFZ65708 MPP65708:MPV65708 MZL65708:MZR65708 NJH65708:NJN65708 NTD65708:NTJ65708 OCZ65708:ODF65708 OMV65708:ONB65708 OWR65708:OWX65708 PGN65708:PGT65708 PQJ65708:PQP65708 QAF65708:QAL65708 QKB65708:QKH65708 QTX65708:QUD65708 RDT65708:RDZ65708 RNP65708:RNV65708 RXL65708:RXR65708 SHH65708:SHN65708 SRD65708:SRJ65708 TAZ65708:TBF65708 TKV65708:TLB65708 TUR65708:TUX65708 UEN65708:UET65708 UOJ65708:UOP65708 UYF65708:UYL65708 VIB65708:VIH65708 VRX65708:VSD65708 WBT65708:WBZ65708 WLP65708:WLV65708 WVL65708:WVR65708 D131244:J131244 IZ131244:JF131244 SV131244:TB131244 ACR131244:ACX131244 AMN131244:AMT131244 AWJ131244:AWP131244 BGF131244:BGL131244 BQB131244:BQH131244 BZX131244:CAD131244 CJT131244:CJZ131244 CTP131244:CTV131244 DDL131244:DDR131244 DNH131244:DNN131244 DXD131244:DXJ131244 EGZ131244:EHF131244 EQV131244:ERB131244 FAR131244:FAX131244 FKN131244:FKT131244 FUJ131244:FUP131244 GEF131244:GEL131244 GOB131244:GOH131244 GXX131244:GYD131244 HHT131244:HHZ131244 HRP131244:HRV131244 IBL131244:IBR131244 ILH131244:ILN131244 IVD131244:IVJ131244 JEZ131244:JFF131244 JOV131244:JPB131244 JYR131244:JYX131244 KIN131244:KIT131244 KSJ131244:KSP131244 LCF131244:LCL131244 LMB131244:LMH131244 LVX131244:LWD131244 MFT131244:MFZ131244 MPP131244:MPV131244 MZL131244:MZR131244 NJH131244:NJN131244 NTD131244:NTJ131244 OCZ131244:ODF131244 OMV131244:ONB131244 OWR131244:OWX131244 PGN131244:PGT131244 PQJ131244:PQP131244 QAF131244:QAL131244 QKB131244:QKH131244 QTX131244:QUD131244 RDT131244:RDZ131244 RNP131244:RNV131244 RXL131244:RXR131244 SHH131244:SHN131244 SRD131244:SRJ131244 TAZ131244:TBF131244 TKV131244:TLB131244 TUR131244:TUX131244 UEN131244:UET131244 UOJ131244:UOP131244 UYF131244:UYL131244 VIB131244:VIH131244 VRX131244:VSD131244 WBT131244:WBZ131244 WLP131244:WLV131244 WVL131244:WVR131244 D196780:J196780 IZ196780:JF196780 SV196780:TB196780 ACR196780:ACX196780 AMN196780:AMT196780 AWJ196780:AWP196780 BGF196780:BGL196780 BQB196780:BQH196780 BZX196780:CAD196780 CJT196780:CJZ196780 CTP196780:CTV196780 DDL196780:DDR196780 DNH196780:DNN196780 DXD196780:DXJ196780 EGZ196780:EHF196780 EQV196780:ERB196780 FAR196780:FAX196780 FKN196780:FKT196780 FUJ196780:FUP196780 GEF196780:GEL196780 GOB196780:GOH196780 GXX196780:GYD196780 HHT196780:HHZ196780 HRP196780:HRV196780 IBL196780:IBR196780 ILH196780:ILN196780 IVD196780:IVJ196780 JEZ196780:JFF196780 JOV196780:JPB196780 JYR196780:JYX196780 KIN196780:KIT196780 KSJ196780:KSP196780 LCF196780:LCL196780 LMB196780:LMH196780 LVX196780:LWD196780 MFT196780:MFZ196780 MPP196780:MPV196780 MZL196780:MZR196780 NJH196780:NJN196780 NTD196780:NTJ196780 OCZ196780:ODF196780 OMV196780:ONB196780 OWR196780:OWX196780 PGN196780:PGT196780 PQJ196780:PQP196780 QAF196780:QAL196780 QKB196780:QKH196780 QTX196780:QUD196780 RDT196780:RDZ196780 RNP196780:RNV196780 RXL196780:RXR196780 SHH196780:SHN196780 SRD196780:SRJ196780 TAZ196780:TBF196780 TKV196780:TLB196780 TUR196780:TUX196780 UEN196780:UET196780 UOJ196780:UOP196780 UYF196780:UYL196780 VIB196780:VIH196780 VRX196780:VSD196780 WBT196780:WBZ196780 WLP196780:WLV196780 WVL196780:WVR196780 D262316:J262316 IZ262316:JF262316 SV262316:TB262316 ACR262316:ACX262316 AMN262316:AMT262316 AWJ262316:AWP262316 BGF262316:BGL262316 BQB262316:BQH262316 BZX262316:CAD262316 CJT262316:CJZ262316 CTP262316:CTV262316 DDL262316:DDR262316 DNH262316:DNN262316 DXD262316:DXJ262316 EGZ262316:EHF262316 EQV262316:ERB262316 FAR262316:FAX262316 FKN262316:FKT262316 FUJ262316:FUP262316 GEF262316:GEL262316 GOB262316:GOH262316 GXX262316:GYD262316 HHT262316:HHZ262316 HRP262316:HRV262316 IBL262316:IBR262316 ILH262316:ILN262316 IVD262316:IVJ262316 JEZ262316:JFF262316 JOV262316:JPB262316 JYR262316:JYX262316 KIN262316:KIT262316 KSJ262316:KSP262316 LCF262316:LCL262316 LMB262316:LMH262316 LVX262316:LWD262316 MFT262316:MFZ262316 MPP262316:MPV262316 MZL262316:MZR262316 NJH262316:NJN262316 NTD262316:NTJ262316 OCZ262316:ODF262316 OMV262316:ONB262316 OWR262316:OWX262316 PGN262316:PGT262316 PQJ262316:PQP262316 QAF262316:QAL262316 QKB262316:QKH262316 QTX262316:QUD262316 RDT262316:RDZ262316 RNP262316:RNV262316 RXL262316:RXR262316 SHH262316:SHN262316 SRD262316:SRJ262316 TAZ262316:TBF262316 TKV262316:TLB262316 TUR262316:TUX262316 UEN262316:UET262316 UOJ262316:UOP262316 UYF262316:UYL262316 VIB262316:VIH262316 VRX262316:VSD262316 WBT262316:WBZ262316 WLP262316:WLV262316 WVL262316:WVR262316 D327852:J327852 IZ327852:JF327852 SV327852:TB327852 ACR327852:ACX327852 AMN327852:AMT327852 AWJ327852:AWP327852 BGF327852:BGL327852 BQB327852:BQH327852 BZX327852:CAD327852 CJT327852:CJZ327852 CTP327852:CTV327852 DDL327852:DDR327852 DNH327852:DNN327852 DXD327852:DXJ327852 EGZ327852:EHF327852 EQV327852:ERB327852 FAR327852:FAX327852 FKN327852:FKT327852 FUJ327852:FUP327852 GEF327852:GEL327852 GOB327852:GOH327852 GXX327852:GYD327852 HHT327852:HHZ327852 HRP327852:HRV327852 IBL327852:IBR327852 ILH327852:ILN327852 IVD327852:IVJ327852 JEZ327852:JFF327852 JOV327852:JPB327852 JYR327852:JYX327852 KIN327852:KIT327852 KSJ327852:KSP327852 LCF327852:LCL327852 LMB327852:LMH327852 LVX327852:LWD327852 MFT327852:MFZ327852 MPP327852:MPV327852 MZL327852:MZR327852 NJH327852:NJN327852 NTD327852:NTJ327852 OCZ327852:ODF327852 OMV327852:ONB327852 OWR327852:OWX327852 PGN327852:PGT327852 PQJ327852:PQP327852 QAF327852:QAL327852 QKB327852:QKH327852 QTX327852:QUD327852 RDT327852:RDZ327852 RNP327852:RNV327852 RXL327852:RXR327852 SHH327852:SHN327852 SRD327852:SRJ327852 TAZ327852:TBF327852 TKV327852:TLB327852 TUR327852:TUX327852 UEN327852:UET327852 UOJ327852:UOP327852 UYF327852:UYL327852 VIB327852:VIH327852 VRX327852:VSD327852 WBT327852:WBZ327852 WLP327852:WLV327852 WVL327852:WVR327852 D393388:J393388 IZ393388:JF393388 SV393388:TB393388 ACR393388:ACX393388 AMN393388:AMT393388 AWJ393388:AWP393388 BGF393388:BGL393388 BQB393388:BQH393388 BZX393388:CAD393388 CJT393388:CJZ393388 CTP393388:CTV393388 DDL393388:DDR393388 DNH393388:DNN393388 DXD393388:DXJ393388 EGZ393388:EHF393388 EQV393388:ERB393388 FAR393388:FAX393388 FKN393388:FKT393388 FUJ393388:FUP393388 GEF393388:GEL393388 GOB393388:GOH393388 GXX393388:GYD393388 HHT393388:HHZ393388 HRP393388:HRV393388 IBL393388:IBR393388 ILH393388:ILN393388 IVD393388:IVJ393388 JEZ393388:JFF393388 JOV393388:JPB393388 JYR393388:JYX393388 KIN393388:KIT393388 KSJ393388:KSP393388 LCF393388:LCL393388 LMB393388:LMH393388 LVX393388:LWD393388 MFT393388:MFZ393388 MPP393388:MPV393388 MZL393388:MZR393388 NJH393388:NJN393388 NTD393388:NTJ393388 OCZ393388:ODF393388 OMV393388:ONB393388 OWR393388:OWX393388 PGN393388:PGT393388 PQJ393388:PQP393388 QAF393388:QAL393388 QKB393388:QKH393388 QTX393388:QUD393388 RDT393388:RDZ393388 RNP393388:RNV393388 RXL393388:RXR393388 SHH393388:SHN393388 SRD393388:SRJ393388 TAZ393388:TBF393388 TKV393388:TLB393388 TUR393388:TUX393388 UEN393388:UET393388 UOJ393388:UOP393388 UYF393388:UYL393388 VIB393388:VIH393388 VRX393388:VSD393388 WBT393388:WBZ393388 WLP393388:WLV393388 WVL393388:WVR393388 D458924:J458924 IZ458924:JF458924 SV458924:TB458924 ACR458924:ACX458924 AMN458924:AMT458924 AWJ458924:AWP458924 BGF458924:BGL458924 BQB458924:BQH458924 BZX458924:CAD458924 CJT458924:CJZ458924 CTP458924:CTV458924 DDL458924:DDR458924 DNH458924:DNN458924 DXD458924:DXJ458924 EGZ458924:EHF458924 EQV458924:ERB458924 FAR458924:FAX458924 FKN458924:FKT458924 FUJ458924:FUP458924 GEF458924:GEL458924 GOB458924:GOH458924 GXX458924:GYD458924 HHT458924:HHZ458924 HRP458924:HRV458924 IBL458924:IBR458924 ILH458924:ILN458924 IVD458924:IVJ458924 JEZ458924:JFF458924 JOV458924:JPB458924 JYR458924:JYX458924 KIN458924:KIT458924 KSJ458924:KSP458924 LCF458924:LCL458924 LMB458924:LMH458924 LVX458924:LWD458924 MFT458924:MFZ458924 MPP458924:MPV458924 MZL458924:MZR458924 NJH458924:NJN458924 NTD458924:NTJ458924 OCZ458924:ODF458924 OMV458924:ONB458924 OWR458924:OWX458924 PGN458924:PGT458924 PQJ458924:PQP458924 QAF458924:QAL458924 QKB458924:QKH458924 QTX458924:QUD458924 RDT458924:RDZ458924 RNP458924:RNV458924 RXL458924:RXR458924 SHH458924:SHN458924 SRD458924:SRJ458924 TAZ458924:TBF458924 TKV458924:TLB458924 TUR458924:TUX458924 UEN458924:UET458924 UOJ458924:UOP458924 UYF458924:UYL458924 VIB458924:VIH458924 VRX458924:VSD458924 WBT458924:WBZ458924 WLP458924:WLV458924 WVL458924:WVR458924 D524460:J524460 IZ524460:JF524460 SV524460:TB524460 ACR524460:ACX524460 AMN524460:AMT524460 AWJ524460:AWP524460 BGF524460:BGL524460 BQB524460:BQH524460 BZX524460:CAD524460 CJT524460:CJZ524460 CTP524460:CTV524460 DDL524460:DDR524460 DNH524460:DNN524460 DXD524460:DXJ524460 EGZ524460:EHF524460 EQV524460:ERB524460 FAR524460:FAX524460 FKN524460:FKT524460 FUJ524460:FUP524460 GEF524460:GEL524460 GOB524460:GOH524460 GXX524460:GYD524460 HHT524460:HHZ524460 HRP524460:HRV524460 IBL524460:IBR524460 ILH524460:ILN524460 IVD524460:IVJ524460 JEZ524460:JFF524460 JOV524460:JPB524460 JYR524460:JYX524460 KIN524460:KIT524460 KSJ524460:KSP524460 LCF524460:LCL524460 LMB524460:LMH524460 LVX524460:LWD524460 MFT524460:MFZ524460 MPP524460:MPV524460 MZL524460:MZR524460 NJH524460:NJN524460 NTD524460:NTJ524460 OCZ524460:ODF524460 OMV524460:ONB524460 OWR524460:OWX524460 PGN524460:PGT524460 PQJ524460:PQP524460 QAF524460:QAL524460 QKB524460:QKH524460 QTX524460:QUD524460 RDT524460:RDZ524460 RNP524460:RNV524460 RXL524460:RXR524460 SHH524460:SHN524460 SRD524460:SRJ524460 TAZ524460:TBF524460 TKV524460:TLB524460 TUR524460:TUX524460 UEN524460:UET524460 UOJ524460:UOP524460 UYF524460:UYL524460 VIB524460:VIH524460 VRX524460:VSD524460 WBT524460:WBZ524460 WLP524460:WLV524460 WVL524460:WVR524460 D589996:J589996 IZ589996:JF589996 SV589996:TB589996 ACR589996:ACX589996 AMN589996:AMT589996 AWJ589996:AWP589996 BGF589996:BGL589996 BQB589996:BQH589996 BZX589996:CAD589996 CJT589996:CJZ589996 CTP589996:CTV589996 DDL589996:DDR589996 DNH589996:DNN589996 DXD589996:DXJ589996 EGZ589996:EHF589996 EQV589996:ERB589996 FAR589996:FAX589996 FKN589996:FKT589996 FUJ589996:FUP589996 GEF589996:GEL589996 GOB589996:GOH589996 GXX589996:GYD589996 HHT589996:HHZ589996 HRP589996:HRV589996 IBL589996:IBR589996 ILH589996:ILN589996 IVD589996:IVJ589996 JEZ589996:JFF589996 JOV589996:JPB589996 JYR589996:JYX589996 KIN589996:KIT589996 KSJ589996:KSP589996 LCF589996:LCL589996 LMB589996:LMH589996 LVX589996:LWD589996 MFT589996:MFZ589996 MPP589996:MPV589996 MZL589996:MZR589996 NJH589996:NJN589996 NTD589996:NTJ589996 OCZ589996:ODF589996 OMV589996:ONB589996 OWR589996:OWX589996 PGN589996:PGT589996 PQJ589996:PQP589996 QAF589996:QAL589996 QKB589996:QKH589996 QTX589996:QUD589996 RDT589996:RDZ589996 RNP589996:RNV589996 RXL589996:RXR589996 SHH589996:SHN589996 SRD589996:SRJ589996 TAZ589996:TBF589996 TKV589996:TLB589996 TUR589996:TUX589996 UEN589996:UET589996 UOJ589996:UOP589996 UYF589996:UYL589996 VIB589996:VIH589996 VRX589996:VSD589996 WBT589996:WBZ589996 WLP589996:WLV589996 WVL589996:WVR589996 D655532:J655532 IZ655532:JF655532 SV655532:TB655532 ACR655532:ACX655532 AMN655532:AMT655532 AWJ655532:AWP655532 BGF655532:BGL655532 BQB655532:BQH655532 BZX655532:CAD655532 CJT655532:CJZ655532 CTP655532:CTV655532 DDL655532:DDR655532 DNH655532:DNN655532 DXD655532:DXJ655532 EGZ655532:EHF655532 EQV655532:ERB655532 FAR655532:FAX655532 FKN655532:FKT655532 FUJ655532:FUP655532 GEF655532:GEL655532 GOB655532:GOH655532 GXX655532:GYD655532 HHT655532:HHZ655532 HRP655532:HRV655532 IBL655532:IBR655532 ILH655532:ILN655532 IVD655532:IVJ655532 JEZ655532:JFF655532 JOV655532:JPB655532 JYR655532:JYX655532 KIN655532:KIT655532 KSJ655532:KSP655532 LCF655532:LCL655532 LMB655532:LMH655532 LVX655532:LWD655532 MFT655532:MFZ655532 MPP655532:MPV655532 MZL655532:MZR655532 NJH655532:NJN655532 NTD655532:NTJ655532 OCZ655532:ODF655532 OMV655532:ONB655532 OWR655532:OWX655532 PGN655532:PGT655532 PQJ655532:PQP655532 QAF655532:QAL655532 QKB655532:QKH655532 QTX655532:QUD655532 RDT655532:RDZ655532 RNP655532:RNV655532 RXL655532:RXR655532 SHH655532:SHN655532 SRD655532:SRJ655532 TAZ655532:TBF655532 TKV655532:TLB655532 TUR655532:TUX655532 UEN655532:UET655532 UOJ655532:UOP655532 UYF655532:UYL655532 VIB655532:VIH655532 VRX655532:VSD655532 WBT655532:WBZ655532 WLP655532:WLV655532 WVL655532:WVR655532 D721068:J721068 IZ721068:JF721068 SV721068:TB721068 ACR721068:ACX721068 AMN721068:AMT721068 AWJ721068:AWP721068 BGF721068:BGL721068 BQB721068:BQH721068 BZX721068:CAD721068 CJT721068:CJZ721068 CTP721068:CTV721068 DDL721068:DDR721068 DNH721068:DNN721068 DXD721068:DXJ721068 EGZ721068:EHF721068 EQV721068:ERB721068 FAR721068:FAX721068 FKN721068:FKT721068 FUJ721068:FUP721068 GEF721068:GEL721068 GOB721068:GOH721068 GXX721068:GYD721068 HHT721068:HHZ721068 HRP721068:HRV721068 IBL721068:IBR721068 ILH721068:ILN721068 IVD721068:IVJ721068 JEZ721068:JFF721068 JOV721068:JPB721068 JYR721068:JYX721068 KIN721068:KIT721068 KSJ721068:KSP721068 LCF721068:LCL721068 LMB721068:LMH721068 LVX721068:LWD721068 MFT721068:MFZ721068 MPP721068:MPV721068 MZL721068:MZR721068 NJH721068:NJN721068 NTD721068:NTJ721068 OCZ721068:ODF721068 OMV721068:ONB721068 OWR721068:OWX721068 PGN721068:PGT721068 PQJ721068:PQP721068 QAF721068:QAL721068 QKB721068:QKH721068 QTX721068:QUD721068 RDT721068:RDZ721068 RNP721068:RNV721068 RXL721068:RXR721068 SHH721068:SHN721068 SRD721068:SRJ721068 TAZ721068:TBF721068 TKV721068:TLB721068 TUR721068:TUX721068 UEN721068:UET721068 UOJ721068:UOP721068 UYF721068:UYL721068 VIB721068:VIH721068 VRX721068:VSD721068 WBT721068:WBZ721068 WLP721068:WLV721068 WVL721068:WVR721068 D786604:J786604 IZ786604:JF786604 SV786604:TB786604 ACR786604:ACX786604 AMN786604:AMT786604 AWJ786604:AWP786604 BGF786604:BGL786604 BQB786604:BQH786604 BZX786604:CAD786604 CJT786604:CJZ786604 CTP786604:CTV786604 DDL786604:DDR786604 DNH786604:DNN786604 DXD786604:DXJ786604 EGZ786604:EHF786604 EQV786604:ERB786604 FAR786604:FAX786604 FKN786604:FKT786604 FUJ786604:FUP786604 GEF786604:GEL786604 GOB786604:GOH786604 GXX786604:GYD786604 HHT786604:HHZ786604 HRP786604:HRV786604 IBL786604:IBR786604 ILH786604:ILN786604 IVD786604:IVJ786604 JEZ786604:JFF786604 JOV786604:JPB786604 JYR786604:JYX786604 KIN786604:KIT786604 KSJ786604:KSP786604 LCF786604:LCL786604 LMB786604:LMH786604 LVX786604:LWD786604 MFT786604:MFZ786604 MPP786604:MPV786604 MZL786604:MZR786604 NJH786604:NJN786604 NTD786604:NTJ786604 OCZ786604:ODF786604 OMV786604:ONB786604 OWR786604:OWX786604 PGN786604:PGT786604 PQJ786604:PQP786604 QAF786604:QAL786604 QKB786604:QKH786604 QTX786604:QUD786604 RDT786604:RDZ786604 RNP786604:RNV786604 RXL786604:RXR786604 SHH786604:SHN786604 SRD786604:SRJ786604 TAZ786604:TBF786604 TKV786604:TLB786604 TUR786604:TUX786604 UEN786604:UET786604 UOJ786604:UOP786604 UYF786604:UYL786604 VIB786604:VIH786604 VRX786604:VSD786604 WBT786604:WBZ786604 WLP786604:WLV786604 WVL786604:WVR786604 D852140:J852140 IZ852140:JF852140 SV852140:TB852140 ACR852140:ACX852140 AMN852140:AMT852140 AWJ852140:AWP852140 BGF852140:BGL852140 BQB852140:BQH852140 BZX852140:CAD852140 CJT852140:CJZ852140 CTP852140:CTV852140 DDL852140:DDR852140 DNH852140:DNN852140 DXD852140:DXJ852140 EGZ852140:EHF852140 EQV852140:ERB852140 FAR852140:FAX852140 FKN852140:FKT852140 FUJ852140:FUP852140 GEF852140:GEL852140 GOB852140:GOH852140 GXX852140:GYD852140 HHT852140:HHZ852140 HRP852140:HRV852140 IBL852140:IBR852140 ILH852140:ILN852140 IVD852140:IVJ852140 JEZ852140:JFF852140 JOV852140:JPB852140 JYR852140:JYX852140 KIN852140:KIT852140 KSJ852140:KSP852140 LCF852140:LCL852140 LMB852140:LMH852140 LVX852140:LWD852140 MFT852140:MFZ852140 MPP852140:MPV852140 MZL852140:MZR852140 NJH852140:NJN852140 NTD852140:NTJ852140 OCZ852140:ODF852140 OMV852140:ONB852140 OWR852140:OWX852140 PGN852140:PGT852140 PQJ852140:PQP852140 QAF852140:QAL852140 QKB852140:QKH852140 QTX852140:QUD852140 RDT852140:RDZ852140 RNP852140:RNV852140 RXL852140:RXR852140 SHH852140:SHN852140 SRD852140:SRJ852140 TAZ852140:TBF852140 TKV852140:TLB852140 TUR852140:TUX852140 UEN852140:UET852140 UOJ852140:UOP852140 UYF852140:UYL852140 VIB852140:VIH852140 VRX852140:VSD852140 WBT852140:WBZ852140 WLP852140:WLV852140 WVL852140:WVR852140 D917676:J917676 IZ917676:JF917676 SV917676:TB917676 ACR917676:ACX917676 AMN917676:AMT917676 AWJ917676:AWP917676 BGF917676:BGL917676 BQB917676:BQH917676 BZX917676:CAD917676 CJT917676:CJZ917676 CTP917676:CTV917676 DDL917676:DDR917676 DNH917676:DNN917676 DXD917676:DXJ917676 EGZ917676:EHF917676 EQV917676:ERB917676 FAR917676:FAX917676 FKN917676:FKT917676 FUJ917676:FUP917676 GEF917676:GEL917676 GOB917676:GOH917676 GXX917676:GYD917676 HHT917676:HHZ917676 HRP917676:HRV917676 IBL917676:IBR917676 ILH917676:ILN917676 IVD917676:IVJ917676 JEZ917676:JFF917676 JOV917676:JPB917676 JYR917676:JYX917676 KIN917676:KIT917676 KSJ917676:KSP917676 LCF917676:LCL917676 LMB917676:LMH917676 LVX917676:LWD917676 MFT917676:MFZ917676 MPP917676:MPV917676 MZL917676:MZR917676 NJH917676:NJN917676 NTD917676:NTJ917676 OCZ917676:ODF917676 OMV917676:ONB917676 OWR917676:OWX917676 PGN917676:PGT917676 PQJ917676:PQP917676 QAF917676:QAL917676 QKB917676:QKH917676 QTX917676:QUD917676 RDT917676:RDZ917676 RNP917676:RNV917676 RXL917676:RXR917676 SHH917676:SHN917676 SRD917676:SRJ917676 TAZ917676:TBF917676 TKV917676:TLB917676 TUR917676:TUX917676 UEN917676:UET917676 UOJ917676:UOP917676 UYF917676:UYL917676 VIB917676:VIH917676 VRX917676:VSD917676 WBT917676:WBZ917676 WLP917676:WLV917676 WVL917676:WVR917676 D983212:J983212 IZ983212:JF983212 SV983212:TB983212 ACR983212:ACX983212 AMN983212:AMT983212 AWJ983212:AWP983212 BGF983212:BGL983212 BQB983212:BQH983212 BZX983212:CAD983212 CJT983212:CJZ983212 CTP983212:CTV983212 DDL983212:DDR983212 DNH983212:DNN983212 DXD983212:DXJ983212 EGZ983212:EHF983212 EQV983212:ERB983212 FAR983212:FAX983212 FKN983212:FKT983212 FUJ983212:FUP983212 GEF983212:GEL983212 GOB983212:GOH983212 GXX983212:GYD983212 HHT983212:HHZ983212 HRP983212:HRV983212 IBL983212:IBR983212 ILH983212:ILN983212 IVD983212:IVJ983212 JEZ983212:JFF983212 JOV983212:JPB983212 JYR983212:JYX983212 KIN983212:KIT983212 KSJ983212:KSP983212 LCF983212:LCL983212 LMB983212:LMH983212 LVX983212:LWD983212 MFT983212:MFZ983212 MPP983212:MPV983212 MZL983212:MZR983212 NJH983212:NJN983212 NTD983212:NTJ983212 OCZ983212:ODF983212 OMV983212:ONB983212 OWR983212:OWX983212 PGN983212:PGT983212 PQJ983212:PQP983212 QAF983212:QAL983212 QKB983212:QKH983212 QTX983212:QUD983212 RDT983212:RDZ983212 RNP983212:RNV983212 RXL983212:RXR983212 SHH983212:SHN983212 SRD983212:SRJ983212 TAZ983212:TBF983212 TKV983212:TLB983212 TUR983212:TUX983212 UEN983212:UET983212 UOJ983212:UOP983212 UYF983212:UYL983212 VIB983212:VIH983212 VRX983212:VSD983212 WBT983212:WBZ983212 WLP983212:WLV983212 WVL983212:WVR983212 E171:K171 JA171:JG171 SW171:TC171 ACS171:ACY171 AMO171:AMU171 AWK171:AWQ171 BGG171:BGM171 BQC171:BQI171 BZY171:CAE171 CJU171:CKA171 CTQ171:CTW171 DDM171:DDS171 DNI171:DNO171 DXE171:DXK171 EHA171:EHG171 EQW171:ERC171 FAS171:FAY171 FKO171:FKU171 FUK171:FUQ171 GEG171:GEM171 GOC171:GOI171 GXY171:GYE171 HHU171:HIA171 HRQ171:HRW171 IBM171:IBS171 ILI171:ILO171 IVE171:IVK171 JFA171:JFG171 JOW171:JPC171 JYS171:JYY171 KIO171:KIU171 KSK171:KSQ171 LCG171:LCM171 LMC171:LMI171 LVY171:LWE171 MFU171:MGA171 MPQ171:MPW171 MZM171:MZS171 NJI171:NJO171 NTE171:NTK171 ODA171:ODG171 OMW171:ONC171 OWS171:OWY171 PGO171:PGU171 PQK171:PQQ171 QAG171:QAM171 QKC171:QKI171 QTY171:QUE171 RDU171:REA171 RNQ171:RNW171 RXM171:RXS171 SHI171:SHO171 SRE171:SRK171 TBA171:TBG171 TKW171:TLC171 TUS171:TUY171 UEO171:UEU171 UOK171:UOQ171 UYG171:UYM171 VIC171:VII171 VRY171:VSE171 WBU171:WCA171 WLQ171:WLW171 WVM171:WVS171 E65707:K65707 JA65707:JG65707 SW65707:TC65707 ACS65707:ACY65707 AMO65707:AMU65707 AWK65707:AWQ65707 BGG65707:BGM65707 BQC65707:BQI65707 BZY65707:CAE65707 CJU65707:CKA65707 CTQ65707:CTW65707 DDM65707:DDS65707 DNI65707:DNO65707 DXE65707:DXK65707 EHA65707:EHG65707 EQW65707:ERC65707 FAS65707:FAY65707 FKO65707:FKU65707 FUK65707:FUQ65707 GEG65707:GEM65707 GOC65707:GOI65707 GXY65707:GYE65707 HHU65707:HIA65707 HRQ65707:HRW65707 IBM65707:IBS65707 ILI65707:ILO65707 IVE65707:IVK65707 JFA65707:JFG65707 JOW65707:JPC65707 JYS65707:JYY65707 KIO65707:KIU65707 KSK65707:KSQ65707 LCG65707:LCM65707 LMC65707:LMI65707 LVY65707:LWE65707 MFU65707:MGA65707 MPQ65707:MPW65707 MZM65707:MZS65707 NJI65707:NJO65707 NTE65707:NTK65707 ODA65707:ODG65707 OMW65707:ONC65707 OWS65707:OWY65707 PGO65707:PGU65707 PQK65707:PQQ65707 QAG65707:QAM65707 QKC65707:QKI65707 QTY65707:QUE65707 RDU65707:REA65707 RNQ65707:RNW65707 RXM65707:RXS65707 SHI65707:SHO65707 SRE65707:SRK65707 TBA65707:TBG65707 TKW65707:TLC65707 TUS65707:TUY65707 UEO65707:UEU65707 UOK65707:UOQ65707 UYG65707:UYM65707 VIC65707:VII65707 VRY65707:VSE65707 WBU65707:WCA65707 WLQ65707:WLW65707 WVM65707:WVS65707 E131243:K131243 JA131243:JG131243 SW131243:TC131243 ACS131243:ACY131243 AMO131243:AMU131243 AWK131243:AWQ131243 BGG131243:BGM131243 BQC131243:BQI131243 BZY131243:CAE131243 CJU131243:CKA131243 CTQ131243:CTW131243 DDM131243:DDS131243 DNI131243:DNO131243 DXE131243:DXK131243 EHA131243:EHG131243 EQW131243:ERC131243 FAS131243:FAY131243 FKO131243:FKU131243 FUK131243:FUQ131243 GEG131243:GEM131243 GOC131243:GOI131243 GXY131243:GYE131243 HHU131243:HIA131243 HRQ131243:HRW131243 IBM131243:IBS131243 ILI131243:ILO131243 IVE131243:IVK131243 JFA131243:JFG131243 JOW131243:JPC131243 JYS131243:JYY131243 KIO131243:KIU131243 KSK131243:KSQ131243 LCG131243:LCM131243 LMC131243:LMI131243 LVY131243:LWE131243 MFU131243:MGA131243 MPQ131243:MPW131243 MZM131243:MZS131243 NJI131243:NJO131243 NTE131243:NTK131243 ODA131243:ODG131243 OMW131243:ONC131243 OWS131243:OWY131243 PGO131243:PGU131243 PQK131243:PQQ131243 QAG131243:QAM131243 QKC131243:QKI131243 QTY131243:QUE131243 RDU131243:REA131243 RNQ131243:RNW131243 RXM131243:RXS131243 SHI131243:SHO131243 SRE131243:SRK131243 TBA131243:TBG131243 TKW131243:TLC131243 TUS131243:TUY131243 UEO131243:UEU131243 UOK131243:UOQ131243 UYG131243:UYM131243 VIC131243:VII131243 VRY131243:VSE131243 WBU131243:WCA131243 WLQ131243:WLW131243 WVM131243:WVS131243 E196779:K196779 JA196779:JG196779 SW196779:TC196779 ACS196779:ACY196779 AMO196779:AMU196779 AWK196779:AWQ196779 BGG196779:BGM196779 BQC196779:BQI196779 BZY196779:CAE196779 CJU196779:CKA196779 CTQ196779:CTW196779 DDM196779:DDS196779 DNI196779:DNO196779 DXE196779:DXK196779 EHA196779:EHG196779 EQW196779:ERC196779 FAS196779:FAY196779 FKO196779:FKU196779 FUK196779:FUQ196779 GEG196779:GEM196779 GOC196779:GOI196779 GXY196779:GYE196779 HHU196779:HIA196779 HRQ196779:HRW196779 IBM196779:IBS196779 ILI196779:ILO196779 IVE196779:IVK196779 JFA196779:JFG196779 JOW196779:JPC196779 JYS196779:JYY196779 KIO196779:KIU196779 KSK196779:KSQ196779 LCG196779:LCM196779 LMC196779:LMI196779 LVY196779:LWE196779 MFU196779:MGA196779 MPQ196779:MPW196779 MZM196779:MZS196779 NJI196779:NJO196779 NTE196779:NTK196779 ODA196779:ODG196779 OMW196779:ONC196779 OWS196779:OWY196779 PGO196779:PGU196779 PQK196779:PQQ196779 QAG196779:QAM196779 QKC196779:QKI196779 QTY196779:QUE196779 RDU196779:REA196779 RNQ196779:RNW196779 RXM196779:RXS196779 SHI196779:SHO196779 SRE196779:SRK196779 TBA196779:TBG196779 TKW196779:TLC196779 TUS196779:TUY196779 UEO196779:UEU196779 UOK196779:UOQ196779 UYG196779:UYM196779 VIC196779:VII196779 VRY196779:VSE196779 WBU196779:WCA196779 WLQ196779:WLW196779 WVM196779:WVS196779 E262315:K262315 JA262315:JG262315 SW262315:TC262315 ACS262315:ACY262315 AMO262315:AMU262315 AWK262315:AWQ262315 BGG262315:BGM262315 BQC262315:BQI262315 BZY262315:CAE262315 CJU262315:CKA262315 CTQ262315:CTW262315 DDM262315:DDS262315 DNI262315:DNO262315 DXE262315:DXK262315 EHA262315:EHG262315 EQW262315:ERC262315 FAS262315:FAY262315 FKO262315:FKU262315 FUK262315:FUQ262315 GEG262315:GEM262315 GOC262315:GOI262315 GXY262315:GYE262315 HHU262315:HIA262315 HRQ262315:HRW262315 IBM262315:IBS262315 ILI262315:ILO262315 IVE262315:IVK262315 JFA262315:JFG262315 JOW262315:JPC262315 JYS262315:JYY262315 KIO262315:KIU262315 KSK262315:KSQ262315 LCG262315:LCM262315 LMC262315:LMI262315 LVY262315:LWE262315 MFU262315:MGA262315 MPQ262315:MPW262315 MZM262315:MZS262315 NJI262315:NJO262315 NTE262315:NTK262315 ODA262315:ODG262315 OMW262315:ONC262315 OWS262315:OWY262315 PGO262315:PGU262315 PQK262315:PQQ262315 QAG262315:QAM262315 QKC262315:QKI262315 QTY262315:QUE262315 RDU262315:REA262315 RNQ262315:RNW262315 RXM262315:RXS262315 SHI262315:SHO262315 SRE262315:SRK262315 TBA262315:TBG262315 TKW262315:TLC262315 TUS262315:TUY262315 UEO262315:UEU262315 UOK262315:UOQ262315 UYG262315:UYM262315 VIC262315:VII262315 VRY262315:VSE262315 WBU262315:WCA262315 WLQ262315:WLW262315 WVM262315:WVS262315 E327851:K327851 JA327851:JG327851 SW327851:TC327851 ACS327851:ACY327851 AMO327851:AMU327851 AWK327851:AWQ327851 BGG327851:BGM327851 BQC327851:BQI327851 BZY327851:CAE327851 CJU327851:CKA327851 CTQ327851:CTW327851 DDM327851:DDS327851 DNI327851:DNO327851 DXE327851:DXK327851 EHA327851:EHG327851 EQW327851:ERC327851 FAS327851:FAY327851 FKO327851:FKU327851 FUK327851:FUQ327851 GEG327851:GEM327851 GOC327851:GOI327851 GXY327851:GYE327851 HHU327851:HIA327851 HRQ327851:HRW327851 IBM327851:IBS327851 ILI327851:ILO327851 IVE327851:IVK327851 JFA327851:JFG327851 JOW327851:JPC327851 JYS327851:JYY327851 KIO327851:KIU327851 KSK327851:KSQ327851 LCG327851:LCM327851 LMC327851:LMI327851 LVY327851:LWE327851 MFU327851:MGA327851 MPQ327851:MPW327851 MZM327851:MZS327851 NJI327851:NJO327851 NTE327851:NTK327851 ODA327851:ODG327851 OMW327851:ONC327851 OWS327851:OWY327851 PGO327851:PGU327851 PQK327851:PQQ327851 QAG327851:QAM327851 QKC327851:QKI327851 QTY327851:QUE327851 RDU327851:REA327851 RNQ327851:RNW327851 RXM327851:RXS327851 SHI327851:SHO327851 SRE327851:SRK327851 TBA327851:TBG327851 TKW327851:TLC327851 TUS327851:TUY327851 UEO327851:UEU327851 UOK327851:UOQ327851 UYG327851:UYM327851 VIC327851:VII327851 VRY327851:VSE327851 WBU327851:WCA327851 WLQ327851:WLW327851 WVM327851:WVS327851 E393387:K393387 JA393387:JG393387 SW393387:TC393387 ACS393387:ACY393387 AMO393387:AMU393387 AWK393387:AWQ393387 BGG393387:BGM393387 BQC393387:BQI393387 BZY393387:CAE393387 CJU393387:CKA393387 CTQ393387:CTW393387 DDM393387:DDS393387 DNI393387:DNO393387 DXE393387:DXK393387 EHA393387:EHG393387 EQW393387:ERC393387 FAS393387:FAY393387 FKO393387:FKU393387 FUK393387:FUQ393387 GEG393387:GEM393387 GOC393387:GOI393387 GXY393387:GYE393387 HHU393387:HIA393387 HRQ393387:HRW393387 IBM393387:IBS393387 ILI393387:ILO393387 IVE393387:IVK393387 JFA393387:JFG393387 JOW393387:JPC393387 JYS393387:JYY393387 KIO393387:KIU393387 KSK393387:KSQ393387 LCG393387:LCM393387 LMC393387:LMI393387 LVY393387:LWE393387 MFU393387:MGA393387 MPQ393387:MPW393387 MZM393387:MZS393387 NJI393387:NJO393387 NTE393387:NTK393387 ODA393387:ODG393387 OMW393387:ONC393387 OWS393387:OWY393387 PGO393387:PGU393387 PQK393387:PQQ393387 QAG393387:QAM393387 QKC393387:QKI393387 QTY393387:QUE393387 RDU393387:REA393387 RNQ393387:RNW393387 RXM393387:RXS393387 SHI393387:SHO393387 SRE393387:SRK393387 TBA393387:TBG393387 TKW393387:TLC393387 TUS393387:TUY393387 UEO393387:UEU393387 UOK393387:UOQ393387 UYG393387:UYM393387 VIC393387:VII393387 VRY393387:VSE393387 WBU393387:WCA393387 WLQ393387:WLW393387 WVM393387:WVS393387 E458923:K458923 JA458923:JG458923 SW458923:TC458923 ACS458923:ACY458923 AMO458923:AMU458923 AWK458923:AWQ458923 BGG458923:BGM458923 BQC458923:BQI458923 BZY458923:CAE458923 CJU458923:CKA458923 CTQ458923:CTW458923 DDM458923:DDS458923 DNI458923:DNO458923 DXE458923:DXK458923 EHA458923:EHG458923 EQW458923:ERC458923 FAS458923:FAY458923 FKO458923:FKU458923 FUK458923:FUQ458923 GEG458923:GEM458923 GOC458923:GOI458923 GXY458923:GYE458923 HHU458923:HIA458923 HRQ458923:HRW458923 IBM458923:IBS458923 ILI458923:ILO458923 IVE458923:IVK458923 JFA458923:JFG458923 JOW458923:JPC458923 JYS458923:JYY458923 KIO458923:KIU458923 KSK458923:KSQ458923 LCG458923:LCM458923 LMC458923:LMI458923 LVY458923:LWE458923 MFU458923:MGA458923 MPQ458923:MPW458923 MZM458923:MZS458923 NJI458923:NJO458923 NTE458923:NTK458923 ODA458923:ODG458923 OMW458923:ONC458923 OWS458923:OWY458923 PGO458923:PGU458923 PQK458923:PQQ458923 QAG458923:QAM458923 QKC458923:QKI458923 QTY458923:QUE458923 RDU458923:REA458923 RNQ458923:RNW458923 RXM458923:RXS458923 SHI458923:SHO458923 SRE458923:SRK458923 TBA458923:TBG458923 TKW458923:TLC458923 TUS458923:TUY458923 UEO458923:UEU458923 UOK458923:UOQ458923 UYG458923:UYM458923 VIC458923:VII458923 VRY458923:VSE458923 WBU458923:WCA458923 WLQ458923:WLW458923 WVM458923:WVS458923 E524459:K524459 JA524459:JG524459 SW524459:TC524459 ACS524459:ACY524459 AMO524459:AMU524459 AWK524459:AWQ524459 BGG524459:BGM524459 BQC524459:BQI524459 BZY524459:CAE524459 CJU524459:CKA524459 CTQ524459:CTW524459 DDM524459:DDS524459 DNI524459:DNO524459 DXE524459:DXK524459 EHA524459:EHG524459 EQW524459:ERC524459 FAS524459:FAY524459 FKO524459:FKU524459 FUK524459:FUQ524459 GEG524459:GEM524459 GOC524459:GOI524459 GXY524459:GYE524459 HHU524459:HIA524459 HRQ524459:HRW524459 IBM524459:IBS524459 ILI524459:ILO524459 IVE524459:IVK524459 JFA524459:JFG524459 JOW524459:JPC524459 JYS524459:JYY524459 KIO524459:KIU524459 KSK524459:KSQ524459 LCG524459:LCM524459 LMC524459:LMI524459 LVY524459:LWE524459 MFU524459:MGA524459 MPQ524459:MPW524459 MZM524459:MZS524459 NJI524459:NJO524459 NTE524459:NTK524459 ODA524459:ODG524459 OMW524459:ONC524459 OWS524459:OWY524459 PGO524459:PGU524459 PQK524459:PQQ524459 QAG524459:QAM524459 QKC524459:QKI524459 QTY524459:QUE524459 RDU524459:REA524459 RNQ524459:RNW524459 RXM524459:RXS524459 SHI524459:SHO524459 SRE524459:SRK524459 TBA524459:TBG524459 TKW524459:TLC524459 TUS524459:TUY524459 UEO524459:UEU524459 UOK524459:UOQ524459 UYG524459:UYM524459 VIC524459:VII524459 VRY524459:VSE524459 WBU524459:WCA524459 WLQ524459:WLW524459 WVM524459:WVS524459 E589995:K589995 JA589995:JG589995 SW589995:TC589995 ACS589995:ACY589995 AMO589995:AMU589995 AWK589995:AWQ589995 BGG589995:BGM589995 BQC589995:BQI589995 BZY589995:CAE589995 CJU589995:CKA589995 CTQ589995:CTW589995 DDM589995:DDS589995 DNI589995:DNO589995 DXE589995:DXK589995 EHA589995:EHG589995 EQW589995:ERC589995 FAS589995:FAY589995 FKO589995:FKU589995 FUK589995:FUQ589995 GEG589995:GEM589995 GOC589995:GOI589995 GXY589995:GYE589995 HHU589995:HIA589995 HRQ589995:HRW589995 IBM589995:IBS589995 ILI589995:ILO589995 IVE589995:IVK589995 JFA589995:JFG589995 JOW589995:JPC589995 JYS589995:JYY589995 KIO589995:KIU589995 KSK589995:KSQ589995 LCG589995:LCM589995 LMC589995:LMI589995 LVY589995:LWE589995 MFU589995:MGA589995 MPQ589995:MPW589995 MZM589995:MZS589995 NJI589995:NJO589995 NTE589995:NTK589995 ODA589995:ODG589995 OMW589995:ONC589995 OWS589995:OWY589995 PGO589995:PGU589995 PQK589995:PQQ589995 QAG589995:QAM589995 QKC589995:QKI589995 QTY589995:QUE589995 RDU589995:REA589995 RNQ589995:RNW589995 RXM589995:RXS589995 SHI589995:SHO589995 SRE589995:SRK589995 TBA589995:TBG589995 TKW589995:TLC589995 TUS589995:TUY589995 UEO589995:UEU589995 UOK589995:UOQ589995 UYG589995:UYM589995 VIC589995:VII589995 VRY589995:VSE589995 WBU589995:WCA589995 WLQ589995:WLW589995 WVM589995:WVS589995 E655531:K655531 JA655531:JG655531 SW655531:TC655531 ACS655531:ACY655531 AMO655531:AMU655531 AWK655531:AWQ655531 BGG655531:BGM655531 BQC655531:BQI655531 BZY655531:CAE655531 CJU655531:CKA655531 CTQ655531:CTW655531 DDM655531:DDS655531 DNI655531:DNO655531 DXE655531:DXK655531 EHA655531:EHG655531 EQW655531:ERC655531 FAS655531:FAY655531 FKO655531:FKU655531 FUK655531:FUQ655531 GEG655531:GEM655531 GOC655531:GOI655531 GXY655531:GYE655531 HHU655531:HIA655531 HRQ655531:HRW655531 IBM655531:IBS655531 ILI655531:ILO655531 IVE655531:IVK655531 JFA655531:JFG655531 JOW655531:JPC655531 JYS655531:JYY655531 KIO655531:KIU655531 KSK655531:KSQ655531 LCG655531:LCM655531 LMC655531:LMI655531 LVY655531:LWE655531 MFU655531:MGA655531 MPQ655531:MPW655531 MZM655531:MZS655531 NJI655531:NJO655531 NTE655531:NTK655531 ODA655531:ODG655531 OMW655531:ONC655531 OWS655531:OWY655531 PGO655531:PGU655531 PQK655531:PQQ655531 QAG655531:QAM655531 QKC655531:QKI655531 QTY655531:QUE655531 RDU655531:REA655531 RNQ655531:RNW655531 RXM655531:RXS655531 SHI655531:SHO655531 SRE655531:SRK655531 TBA655531:TBG655531 TKW655531:TLC655531 TUS655531:TUY655531 UEO655531:UEU655531 UOK655531:UOQ655531 UYG655531:UYM655531 VIC655531:VII655531 VRY655531:VSE655531 WBU655531:WCA655531 WLQ655531:WLW655531 WVM655531:WVS655531 E721067:K721067 JA721067:JG721067 SW721067:TC721067 ACS721067:ACY721067 AMO721067:AMU721067 AWK721067:AWQ721067 BGG721067:BGM721067 BQC721067:BQI721067 BZY721067:CAE721067 CJU721067:CKA721067 CTQ721067:CTW721067 DDM721067:DDS721067 DNI721067:DNO721067 DXE721067:DXK721067 EHA721067:EHG721067 EQW721067:ERC721067 FAS721067:FAY721067 FKO721067:FKU721067 FUK721067:FUQ721067 GEG721067:GEM721067 GOC721067:GOI721067 GXY721067:GYE721067 HHU721067:HIA721067 HRQ721067:HRW721067 IBM721067:IBS721067 ILI721067:ILO721067 IVE721067:IVK721067 JFA721067:JFG721067 JOW721067:JPC721067 JYS721067:JYY721067 KIO721067:KIU721067 KSK721067:KSQ721067 LCG721067:LCM721067 LMC721067:LMI721067 LVY721067:LWE721067 MFU721067:MGA721067 MPQ721067:MPW721067 MZM721067:MZS721067 NJI721067:NJO721067 NTE721067:NTK721067 ODA721067:ODG721067 OMW721067:ONC721067 OWS721067:OWY721067 PGO721067:PGU721067 PQK721067:PQQ721067 QAG721067:QAM721067 QKC721067:QKI721067 QTY721067:QUE721067 RDU721067:REA721067 RNQ721067:RNW721067 RXM721067:RXS721067 SHI721067:SHO721067 SRE721067:SRK721067 TBA721067:TBG721067 TKW721067:TLC721067 TUS721067:TUY721067 UEO721067:UEU721067 UOK721067:UOQ721067 UYG721067:UYM721067 VIC721067:VII721067 VRY721067:VSE721067 WBU721067:WCA721067 WLQ721067:WLW721067 WVM721067:WVS721067 E786603:K786603 JA786603:JG786603 SW786603:TC786603 ACS786603:ACY786603 AMO786603:AMU786603 AWK786603:AWQ786603 BGG786603:BGM786603 BQC786603:BQI786603 BZY786603:CAE786603 CJU786603:CKA786603 CTQ786603:CTW786603 DDM786603:DDS786603 DNI786603:DNO786603 DXE786603:DXK786603 EHA786603:EHG786603 EQW786603:ERC786603 FAS786603:FAY786603 FKO786603:FKU786603 FUK786603:FUQ786603 GEG786603:GEM786603 GOC786603:GOI786603 GXY786603:GYE786603 HHU786603:HIA786603 HRQ786603:HRW786603 IBM786603:IBS786603 ILI786603:ILO786603 IVE786603:IVK786603 JFA786603:JFG786603 JOW786603:JPC786603 JYS786603:JYY786603 KIO786603:KIU786603 KSK786603:KSQ786603 LCG786603:LCM786603 LMC786603:LMI786603 LVY786603:LWE786603 MFU786603:MGA786603 MPQ786603:MPW786603 MZM786603:MZS786603 NJI786603:NJO786603 NTE786603:NTK786603 ODA786603:ODG786603 OMW786603:ONC786603 OWS786603:OWY786603 PGO786603:PGU786603 PQK786603:PQQ786603 QAG786603:QAM786603 QKC786603:QKI786603 QTY786603:QUE786603 RDU786603:REA786603 RNQ786603:RNW786603 RXM786603:RXS786603 SHI786603:SHO786603 SRE786603:SRK786603 TBA786603:TBG786603 TKW786603:TLC786603 TUS786603:TUY786603 UEO786603:UEU786603 UOK786603:UOQ786603 UYG786603:UYM786603 VIC786603:VII786603 VRY786603:VSE786603 WBU786603:WCA786603 WLQ786603:WLW786603 WVM786603:WVS786603 E852139:K852139 JA852139:JG852139 SW852139:TC852139 ACS852139:ACY852139 AMO852139:AMU852139 AWK852139:AWQ852139 BGG852139:BGM852139 BQC852139:BQI852139 BZY852139:CAE852139 CJU852139:CKA852139 CTQ852139:CTW852139 DDM852139:DDS852139 DNI852139:DNO852139 DXE852139:DXK852139 EHA852139:EHG852139 EQW852139:ERC852139 FAS852139:FAY852139 FKO852139:FKU852139 FUK852139:FUQ852139 GEG852139:GEM852139 GOC852139:GOI852139 GXY852139:GYE852139 HHU852139:HIA852139 HRQ852139:HRW852139 IBM852139:IBS852139 ILI852139:ILO852139 IVE852139:IVK852139 JFA852139:JFG852139 JOW852139:JPC852139 JYS852139:JYY852139 KIO852139:KIU852139 KSK852139:KSQ852139 LCG852139:LCM852139 LMC852139:LMI852139 LVY852139:LWE852139 MFU852139:MGA852139 MPQ852139:MPW852139 MZM852139:MZS852139 NJI852139:NJO852139 NTE852139:NTK852139 ODA852139:ODG852139 OMW852139:ONC852139 OWS852139:OWY852139 PGO852139:PGU852139 PQK852139:PQQ852139 QAG852139:QAM852139 QKC852139:QKI852139 QTY852139:QUE852139 RDU852139:REA852139 RNQ852139:RNW852139 RXM852139:RXS852139 SHI852139:SHO852139 SRE852139:SRK852139 TBA852139:TBG852139 TKW852139:TLC852139 TUS852139:TUY852139 UEO852139:UEU852139 UOK852139:UOQ852139 UYG852139:UYM852139 VIC852139:VII852139 VRY852139:VSE852139 WBU852139:WCA852139 WLQ852139:WLW852139 WVM852139:WVS852139 E917675:K917675 JA917675:JG917675 SW917675:TC917675 ACS917675:ACY917675 AMO917675:AMU917675 AWK917675:AWQ917675 BGG917675:BGM917675 BQC917675:BQI917675 BZY917675:CAE917675 CJU917675:CKA917675 CTQ917675:CTW917675 DDM917675:DDS917675 DNI917675:DNO917675 DXE917675:DXK917675 EHA917675:EHG917675 EQW917675:ERC917675 FAS917675:FAY917675 FKO917675:FKU917675 FUK917675:FUQ917675 GEG917675:GEM917675 GOC917675:GOI917675 GXY917675:GYE917675 HHU917675:HIA917675 HRQ917675:HRW917675 IBM917675:IBS917675 ILI917675:ILO917675 IVE917675:IVK917675 JFA917675:JFG917675 JOW917675:JPC917675 JYS917675:JYY917675 KIO917675:KIU917675 KSK917675:KSQ917675 LCG917675:LCM917675 LMC917675:LMI917675 LVY917675:LWE917675 MFU917675:MGA917675 MPQ917675:MPW917675 MZM917675:MZS917675 NJI917675:NJO917675 NTE917675:NTK917675 ODA917675:ODG917675 OMW917675:ONC917675 OWS917675:OWY917675 PGO917675:PGU917675 PQK917675:PQQ917675 QAG917675:QAM917675 QKC917675:QKI917675 QTY917675:QUE917675 RDU917675:REA917675 RNQ917675:RNW917675 RXM917675:RXS917675 SHI917675:SHO917675 SRE917675:SRK917675 TBA917675:TBG917675 TKW917675:TLC917675 TUS917675:TUY917675 UEO917675:UEU917675 UOK917675:UOQ917675 UYG917675:UYM917675 VIC917675:VII917675 VRY917675:VSE917675 WBU917675:WCA917675 WLQ917675:WLW917675 WVM917675:WVS917675 E983211:K983211 JA983211:JG983211 SW983211:TC983211 ACS983211:ACY983211 AMO983211:AMU983211 AWK983211:AWQ983211 BGG983211:BGM983211 BQC983211:BQI983211 BZY983211:CAE983211 CJU983211:CKA983211 CTQ983211:CTW983211 DDM983211:DDS983211 DNI983211:DNO983211 DXE983211:DXK983211 EHA983211:EHG983211 EQW983211:ERC983211 FAS983211:FAY983211 FKO983211:FKU983211 FUK983211:FUQ983211 GEG983211:GEM983211 GOC983211:GOI983211 GXY983211:GYE983211 HHU983211:HIA983211 HRQ983211:HRW983211 IBM983211:IBS983211 ILI983211:ILO983211 IVE983211:IVK983211 JFA983211:JFG983211 JOW983211:JPC983211 JYS983211:JYY983211 KIO983211:KIU983211 KSK983211:KSQ983211 LCG983211:LCM983211 LMC983211:LMI983211 LVY983211:LWE983211 MFU983211:MGA983211 MPQ983211:MPW983211 MZM983211:MZS983211 NJI983211:NJO983211 NTE983211:NTK983211 ODA983211:ODG983211 OMW983211:ONC983211 OWS983211:OWY983211 PGO983211:PGU983211 PQK983211:PQQ983211 QAG983211:QAM983211 QKC983211:QKI983211 QTY983211:QUE983211 RDU983211:REA983211 RNQ983211:RNW983211 RXM983211:RXS983211 SHI983211:SHO983211 SRE983211:SRK983211 TBA983211:TBG983211 TKW983211:TLC983211 TUS983211:TUY983211 UEO983211:UEU983211 UOK983211:UOQ983211 UYG983211:UYM983211 VIC983211:VII983211 VRY983211:VSE983211 WBU983211:WCA983211 WLQ983211:WLW983211 WVM983211:WVS983211 H185:I186 JD185:JE186 SZ185:TA186 ACV185:ACW186 AMR185:AMS186 AWN185:AWO186 BGJ185:BGK186 BQF185:BQG186 CAB185:CAC186 CJX185:CJY186 CTT185:CTU186 DDP185:DDQ186 DNL185:DNM186 DXH185:DXI186 EHD185:EHE186 EQZ185:ERA186 FAV185:FAW186 FKR185:FKS186 FUN185:FUO186 GEJ185:GEK186 GOF185:GOG186 GYB185:GYC186 HHX185:HHY186 HRT185:HRU186 IBP185:IBQ186 ILL185:ILM186 IVH185:IVI186 JFD185:JFE186 JOZ185:JPA186 JYV185:JYW186 KIR185:KIS186 KSN185:KSO186 LCJ185:LCK186 LMF185:LMG186 LWB185:LWC186 MFX185:MFY186 MPT185:MPU186 MZP185:MZQ186 NJL185:NJM186 NTH185:NTI186 ODD185:ODE186 OMZ185:ONA186 OWV185:OWW186 PGR185:PGS186 PQN185:PQO186 QAJ185:QAK186 QKF185:QKG186 QUB185:QUC186 RDX185:RDY186 RNT185:RNU186 RXP185:RXQ186 SHL185:SHM186 SRH185:SRI186 TBD185:TBE186 TKZ185:TLA186 TUV185:TUW186 UER185:UES186 UON185:UOO186 UYJ185:UYK186 VIF185:VIG186 VSB185:VSC186 WBX185:WBY186 WLT185:WLU186 WVP185:WVQ186 H65721:I65722 JD65721:JE65722 SZ65721:TA65722 ACV65721:ACW65722 AMR65721:AMS65722 AWN65721:AWO65722 BGJ65721:BGK65722 BQF65721:BQG65722 CAB65721:CAC65722 CJX65721:CJY65722 CTT65721:CTU65722 DDP65721:DDQ65722 DNL65721:DNM65722 DXH65721:DXI65722 EHD65721:EHE65722 EQZ65721:ERA65722 FAV65721:FAW65722 FKR65721:FKS65722 FUN65721:FUO65722 GEJ65721:GEK65722 GOF65721:GOG65722 GYB65721:GYC65722 HHX65721:HHY65722 HRT65721:HRU65722 IBP65721:IBQ65722 ILL65721:ILM65722 IVH65721:IVI65722 JFD65721:JFE65722 JOZ65721:JPA65722 JYV65721:JYW65722 KIR65721:KIS65722 KSN65721:KSO65722 LCJ65721:LCK65722 LMF65721:LMG65722 LWB65721:LWC65722 MFX65721:MFY65722 MPT65721:MPU65722 MZP65721:MZQ65722 NJL65721:NJM65722 NTH65721:NTI65722 ODD65721:ODE65722 OMZ65721:ONA65722 OWV65721:OWW65722 PGR65721:PGS65722 PQN65721:PQO65722 QAJ65721:QAK65722 QKF65721:QKG65722 QUB65721:QUC65722 RDX65721:RDY65722 RNT65721:RNU65722 RXP65721:RXQ65722 SHL65721:SHM65722 SRH65721:SRI65722 TBD65721:TBE65722 TKZ65721:TLA65722 TUV65721:TUW65722 UER65721:UES65722 UON65721:UOO65722 UYJ65721:UYK65722 VIF65721:VIG65722 VSB65721:VSC65722 WBX65721:WBY65722 WLT65721:WLU65722 WVP65721:WVQ65722 H131257:I131258 JD131257:JE131258 SZ131257:TA131258 ACV131257:ACW131258 AMR131257:AMS131258 AWN131257:AWO131258 BGJ131257:BGK131258 BQF131257:BQG131258 CAB131257:CAC131258 CJX131257:CJY131258 CTT131257:CTU131258 DDP131257:DDQ131258 DNL131257:DNM131258 DXH131257:DXI131258 EHD131257:EHE131258 EQZ131257:ERA131258 FAV131257:FAW131258 FKR131257:FKS131258 FUN131257:FUO131258 GEJ131257:GEK131258 GOF131257:GOG131258 GYB131257:GYC131258 HHX131257:HHY131258 HRT131257:HRU131258 IBP131257:IBQ131258 ILL131257:ILM131258 IVH131257:IVI131258 JFD131257:JFE131258 JOZ131257:JPA131258 JYV131257:JYW131258 KIR131257:KIS131258 KSN131257:KSO131258 LCJ131257:LCK131258 LMF131257:LMG131258 LWB131257:LWC131258 MFX131257:MFY131258 MPT131257:MPU131258 MZP131257:MZQ131258 NJL131257:NJM131258 NTH131257:NTI131258 ODD131257:ODE131258 OMZ131257:ONA131258 OWV131257:OWW131258 PGR131257:PGS131258 PQN131257:PQO131258 QAJ131257:QAK131258 QKF131257:QKG131258 QUB131257:QUC131258 RDX131257:RDY131258 RNT131257:RNU131258 RXP131257:RXQ131258 SHL131257:SHM131258 SRH131257:SRI131258 TBD131257:TBE131258 TKZ131257:TLA131258 TUV131257:TUW131258 UER131257:UES131258 UON131257:UOO131258 UYJ131257:UYK131258 VIF131257:VIG131258 VSB131257:VSC131258 WBX131257:WBY131258 WLT131257:WLU131258 WVP131257:WVQ131258 H196793:I196794 JD196793:JE196794 SZ196793:TA196794 ACV196793:ACW196794 AMR196793:AMS196794 AWN196793:AWO196794 BGJ196793:BGK196794 BQF196793:BQG196794 CAB196793:CAC196794 CJX196793:CJY196794 CTT196793:CTU196794 DDP196793:DDQ196794 DNL196793:DNM196794 DXH196793:DXI196794 EHD196793:EHE196794 EQZ196793:ERA196794 FAV196793:FAW196794 FKR196793:FKS196794 FUN196793:FUO196794 GEJ196793:GEK196794 GOF196793:GOG196794 GYB196793:GYC196794 HHX196793:HHY196794 HRT196793:HRU196794 IBP196793:IBQ196794 ILL196793:ILM196794 IVH196793:IVI196794 JFD196793:JFE196794 JOZ196793:JPA196794 JYV196793:JYW196794 KIR196793:KIS196794 KSN196793:KSO196794 LCJ196793:LCK196794 LMF196793:LMG196794 LWB196793:LWC196794 MFX196793:MFY196794 MPT196793:MPU196794 MZP196793:MZQ196794 NJL196793:NJM196794 NTH196793:NTI196794 ODD196793:ODE196794 OMZ196793:ONA196794 OWV196793:OWW196794 PGR196793:PGS196794 PQN196793:PQO196794 QAJ196793:QAK196794 QKF196793:QKG196794 QUB196793:QUC196794 RDX196793:RDY196794 RNT196793:RNU196794 RXP196793:RXQ196794 SHL196793:SHM196794 SRH196793:SRI196794 TBD196793:TBE196794 TKZ196793:TLA196794 TUV196793:TUW196794 UER196793:UES196794 UON196793:UOO196794 UYJ196793:UYK196794 VIF196793:VIG196794 VSB196793:VSC196794 WBX196793:WBY196794 WLT196793:WLU196794 WVP196793:WVQ196794 H262329:I262330 JD262329:JE262330 SZ262329:TA262330 ACV262329:ACW262330 AMR262329:AMS262330 AWN262329:AWO262330 BGJ262329:BGK262330 BQF262329:BQG262330 CAB262329:CAC262330 CJX262329:CJY262330 CTT262329:CTU262330 DDP262329:DDQ262330 DNL262329:DNM262330 DXH262329:DXI262330 EHD262329:EHE262330 EQZ262329:ERA262330 FAV262329:FAW262330 FKR262329:FKS262330 FUN262329:FUO262330 GEJ262329:GEK262330 GOF262329:GOG262330 GYB262329:GYC262330 HHX262329:HHY262330 HRT262329:HRU262330 IBP262329:IBQ262330 ILL262329:ILM262330 IVH262329:IVI262330 JFD262329:JFE262330 JOZ262329:JPA262330 JYV262329:JYW262330 KIR262329:KIS262330 KSN262329:KSO262330 LCJ262329:LCK262330 LMF262329:LMG262330 LWB262329:LWC262330 MFX262329:MFY262330 MPT262329:MPU262330 MZP262329:MZQ262330 NJL262329:NJM262330 NTH262329:NTI262330 ODD262329:ODE262330 OMZ262329:ONA262330 OWV262329:OWW262330 PGR262329:PGS262330 PQN262329:PQO262330 QAJ262329:QAK262330 QKF262329:QKG262330 QUB262329:QUC262330 RDX262329:RDY262330 RNT262329:RNU262330 RXP262329:RXQ262330 SHL262329:SHM262330 SRH262329:SRI262330 TBD262329:TBE262330 TKZ262329:TLA262330 TUV262329:TUW262330 UER262329:UES262330 UON262329:UOO262330 UYJ262329:UYK262330 VIF262329:VIG262330 VSB262329:VSC262330 WBX262329:WBY262330 WLT262329:WLU262330 WVP262329:WVQ262330 H327865:I327866 JD327865:JE327866 SZ327865:TA327866 ACV327865:ACW327866 AMR327865:AMS327866 AWN327865:AWO327866 BGJ327865:BGK327866 BQF327865:BQG327866 CAB327865:CAC327866 CJX327865:CJY327866 CTT327865:CTU327866 DDP327865:DDQ327866 DNL327865:DNM327866 DXH327865:DXI327866 EHD327865:EHE327866 EQZ327865:ERA327866 FAV327865:FAW327866 FKR327865:FKS327866 FUN327865:FUO327866 GEJ327865:GEK327866 GOF327865:GOG327866 GYB327865:GYC327866 HHX327865:HHY327866 HRT327865:HRU327866 IBP327865:IBQ327866 ILL327865:ILM327866 IVH327865:IVI327866 JFD327865:JFE327866 JOZ327865:JPA327866 JYV327865:JYW327866 KIR327865:KIS327866 KSN327865:KSO327866 LCJ327865:LCK327866 LMF327865:LMG327866 LWB327865:LWC327866 MFX327865:MFY327866 MPT327865:MPU327866 MZP327865:MZQ327866 NJL327865:NJM327866 NTH327865:NTI327866 ODD327865:ODE327866 OMZ327865:ONA327866 OWV327865:OWW327866 PGR327865:PGS327866 PQN327865:PQO327866 QAJ327865:QAK327866 QKF327865:QKG327866 QUB327865:QUC327866 RDX327865:RDY327866 RNT327865:RNU327866 RXP327865:RXQ327866 SHL327865:SHM327866 SRH327865:SRI327866 TBD327865:TBE327866 TKZ327865:TLA327866 TUV327865:TUW327866 UER327865:UES327866 UON327865:UOO327866 UYJ327865:UYK327866 VIF327865:VIG327866 VSB327865:VSC327866 WBX327865:WBY327866 WLT327865:WLU327866 WVP327865:WVQ327866 H393401:I393402 JD393401:JE393402 SZ393401:TA393402 ACV393401:ACW393402 AMR393401:AMS393402 AWN393401:AWO393402 BGJ393401:BGK393402 BQF393401:BQG393402 CAB393401:CAC393402 CJX393401:CJY393402 CTT393401:CTU393402 DDP393401:DDQ393402 DNL393401:DNM393402 DXH393401:DXI393402 EHD393401:EHE393402 EQZ393401:ERA393402 FAV393401:FAW393402 FKR393401:FKS393402 FUN393401:FUO393402 GEJ393401:GEK393402 GOF393401:GOG393402 GYB393401:GYC393402 HHX393401:HHY393402 HRT393401:HRU393402 IBP393401:IBQ393402 ILL393401:ILM393402 IVH393401:IVI393402 JFD393401:JFE393402 JOZ393401:JPA393402 JYV393401:JYW393402 KIR393401:KIS393402 KSN393401:KSO393402 LCJ393401:LCK393402 LMF393401:LMG393402 LWB393401:LWC393402 MFX393401:MFY393402 MPT393401:MPU393402 MZP393401:MZQ393402 NJL393401:NJM393402 NTH393401:NTI393402 ODD393401:ODE393402 OMZ393401:ONA393402 OWV393401:OWW393402 PGR393401:PGS393402 PQN393401:PQO393402 QAJ393401:QAK393402 QKF393401:QKG393402 QUB393401:QUC393402 RDX393401:RDY393402 RNT393401:RNU393402 RXP393401:RXQ393402 SHL393401:SHM393402 SRH393401:SRI393402 TBD393401:TBE393402 TKZ393401:TLA393402 TUV393401:TUW393402 UER393401:UES393402 UON393401:UOO393402 UYJ393401:UYK393402 VIF393401:VIG393402 VSB393401:VSC393402 WBX393401:WBY393402 WLT393401:WLU393402 WVP393401:WVQ393402 H458937:I458938 JD458937:JE458938 SZ458937:TA458938 ACV458937:ACW458938 AMR458937:AMS458938 AWN458937:AWO458938 BGJ458937:BGK458938 BQF458937:BQG458938 CAB458937:CAC458938 CJX458937:CJY458938 CTT458937:CTU458938 DDP458937:DDQ458938 DNL458937:DNM458938 DXH458937:DXI458938 EHD458937:EHE458938 EQZ458937:ERA458938 FAV458937:FAW458938 FKR458937:FKS458938 FUN458937:FUO458938 GEJ458937:GEK458938 GOF458937:GOG458938 GYB458937:GYC458938 HHX458937:HHY458938 HRT458937:HRU458938 IBP458937:IBQ458938 ILL458937:ILM458938 IVH458937:IVI458938 JFD458937:JFE458938 JOZ458937:JPA458938 JYV458937:JYW458938 KIR458937:KIS458938 KSN458937:KSO458938 LCJ458937:LCK458938 LMF458937:LMG458938 LWB458937:LWC458938 MFX458937:MFY458938 MPT458937:MPU458938 MZP458937:MZQ458938 NJL458937:NJM458938 NTH458937:NTI458938 ODD458937:ODE458938 OMZ458937:ONA458938 OWV458937:OWW458938 PGR458937:PGS458938 PQN458937:PQO458938 QAJ458937:QAK458938 QKF458937:QKG458938 QUB458937:QUC458938 RDX458937:RDY458938 RNT458937:RNU458938 RXP458937:RXQ458938 SHL458937:SHM458938 SRH458937:SRI458938 TBD458937:TBE458938 TKZ458937:TLA458938 TUV458937:TUW458938 UER458937:UES458938 UON458937:UOO458938 UYJ458937:UYK458938 VIF458937:VIG458938 VSB458937:VSC458938 WBX458937:WBY458938 WLT458937:WLU458938 WVP458937:WVQ458938 H524473:I524474 JD524473:JE524474 SZ524473:TA524474 ACV524473:ACW524474 AMR524473:AMS524474 AWN524473:AWO524474 BGJ524473:BGK524474 BQF524473:BQG524474 CAB524473:CAC524474 CJX524473:CJY524474 CTT524473:CTU524474 DDP524473:DDQ524474 DNL524473:DNM524474 DXH524473:DXI524474 EHD524473:EHE524474 EQZ524473:ERA524474 FAV524473:FAW524474 FKR524473:FKS524474 FUN524473:FUO524474 GEJ524473:GEK524474 GOF524473:GOG524474 GYB524473:GYC524474 HHX524473:HHY524474 HRT524473:HRU524474 IBP524473:IBQ524474 ILL524473:ILM524474 IVH524473:IVI524474 JFD524473:JFE524474 JOZ524473:JPA524474 JYV524473:JYW524474 KIR524473:KIS524474 KSN524473:KSO524474 LCJ524473:LCK524474 LMF524473:LMG524474 LWB524473:LWC524474 MFX524473:MFY524474 MPT524473:MPU524474 MZP524473:MZQ524474 NJL524473:NJM524474 NTH524473:NTI524474 ODD524473:ODE524474 OMZ524473:ONA524474 OWV524473:OWW524474 PGR524473:PGS524474 PQN524473:PQO524474 QAJ524473:QAK524474 QKF524473:QKG524474 QUB524473:QUC524474 RDX524473:RDY524474 RNT524473:RNU524474 RXP524473:RXQ524474 SHL524473:SHM524474 SRH524473:SRI524474 TBD524473:TBE524474 TKZ524473:TLA524474 TUV524473:TUW524474 UER524473:UES524474 UON524473:UOO524474 UYJ524473:UYK524474 VIF524473:VIG524474 VSB524473:VSC524474 WBX524473:WBY524474 WLT524473:WLU524474 WVP524473:WVQ524474 H590009:I590010 JD590009:JE590010 SZ590009:TA590010 ACV590009:ACW590010 AMR590009:AMS590010 AWN590009:AWO590010 BGJ590009:BGK590010 BQF590009:BQG590010 CAB590009:CAC590010 CJX590009:CJY590010 CTT590009:CTU590010 DDP590009:DDQ590010 DNL590009:DNM590010 DXH590009:DXI590010 EHD590009:EHE590010 EQZ590009:ERA590010 FAV590009:FAW590010 FKR590009:FKS590010 FUN590009:FUO590010 GEJ590009:GEK590010 GOF590009:GOG590010 GYB590009:GYC590010 HHX590009:HHY590010 HRT590009:HRU590010 IBP590009:IBQ590010 ILL590009:ILM590010 IVH590009:IVI590010 JFD590009:JFE590010 JOZ590009:JPA590010 JYV590009:JYW590010 KIR590009:KIS590010 KSN590009:KSO590010 LCJ590009:LCK590010 LMF590009:LMG590010 LWB590009:LWC590010 MFX590009:MFY590010 MPT590009:MPU590010 MZP590009:MZQ590010 NJL590009:NJM590010 NTH590009:NTI590010 ODD590009:ODE590010 OMZ590009:ONA590010 OWV590009:OWW590010 PGR590009:PGS590010 PQN590009:PQO590010 QAJ590009:QAK590010 QKF590009:QKG590010 QUB590009:QUC590010 RDX590009:RDY590010 RNT590009:RNU590010 RXP590009:RXQ590010 SHL590009:SHM590010 SRH590009:SRI590010 TBD590009:TBE590010 TKZ590009:TLA590010 TUV590009:TUW590010 UER590009:UES590010 UON590009:UOO590010 UYJ590009:UYK590010 VIF590009:VIG590010 VSB590009:VSC590010 WBX590009:WBY590010 WLT590009:WLU590010 WVP590009:WVQ590010 H655545:I655546 JD655545:JE655546 SZ655545:TA655546 ACV655545:ACW655546 AMR655545:AMS655546 AWN655545:AWO655546 BGJ655545:BGK655546 BQF655545:BQG655546 CAB655545:CAC655546 CJX655545:CJY655546 CTT655545:CTU655546 DDP655545:DDQ655546 DNL655545:DNM655546 DXH655545:DXI655546 EHD655545:EHE655546 EQZ655545:ERA655546 FAV655545:FAW655546 FKR655545:FKS655546 FUN655545:FUO655546 GEJ655545:GEK655546 GOF655545:GOG655546 GYB655545:GYC655546 HHX655545:HHY655546 HRT655545:HRU655546 IBP655545:IBQ655546 ILL655545:ILM655546 IVH655545:IVI655546 JFD655545:JFE655546 JOZ655545:JPA655546 JYV655545:JYW655546 KIR655545:KIS655546 KSN655545:KSO655546 LCJ655545:LCK655546 LMF655545:LMG655546 LWB655545:LWC655546 MFX655545:MFY655546 MPT655545:MPU655546 MZP655545:MZQ655546 NJL655545:NJM655546 NTH655545:NTI655546 ODD655545:ODE655546 OMZ655545:ONA655546 OWV655545:OWW655546 PGR655545:PGS655546 PQN655545:PQO655546 QAJ655545:QAK655546 QKF655545:QKG655546 QUB655545:QUC655546 RDX655545:RDY655546 RNT655545:RNU655546 RXP655545:RXQ655546 SHL655545:SHM655546 SRH655545:SRI655546 TBD655545:TBE655546 TKZ655545:TLA655546 TUV655545:TUW655546 UER655545:UES655546 UON655545:UOO655546 UYJ655545:UYK655546 VIF655545:VIG655546 VSB655545:VSC655546 WBX655545:WBY655546 WLT655545:WLU655546 WVP655545:WVQ655546 H721081:I721082 JD721081:JE721082 SZ721081:TA721082 ACV721081:ACW721082 AMR721081:AMS721082 AWN721081:AWO721082 BGJ721081:BGK721082 BQF721081:BQG721082 CAB721081:CAC721082 CJX721081:CJY721082 CTT721081:CTU721082 DDP721081:DDQ721082 DNL721081:DNM721082 DXH721081:DXI721082 EHD721081:EHE721082 EQZ721081:ERA721082 FAV721081:FAW721082 FKR721081:FKS721082 FUN721081:FUO721082 GEJ721081:GEK721082 GOF721081:GOG721082 GYB721081:GYC721082 HHX721081:HHY721082 HRT721081:HRU721082 IBP721081:IBQ721082 ILL721081:ILM721082 IVH721081:IVI721082 JFD721081:JFE721082 JOZ721081:JPA721082 JYV721081:JYW721082 KIR721081:KIS721082 KSN721081:KSO721082 LCJ721081:LCK721082 LMF721081:LMG721082 LWB721081:LWC721082 MFX721081:MFY721082 MPT721081:MPU721082 MZP721081:MZQ721082 NJL721081:NJM721082 NTH721081:NTI721082 ODD721081:ODE721082 OMZ721081:ONA721082 OWV721081:OWW721082 PGR721081:PGS721082 PQN721081:PQO721082 QAJ721081:QAK721082 QKF721081:QKG721082 QUB721081:QUC721082 RDX721081:RDY721082 RNT721081:RNU721082 RXP721081:RXQ721082 SHL721081:SHM721082 SRH721081:SRI721082 TBD721081:TBE721082 TKZ721081:TLA721082 TUV721081:TUW721082 UER721081:UES721082 UON721081:UOO721082 UYJ721081:UYK721082 VIF721081:VIG721082 VSB721081:VSC721082 WBX721081:WBY721082 WLT721081:WLU721082 WVP721081:WVQ721082 H786617:I786618 JD786617:JE786618 SZ786617:TA786618 ACV786617:ACW786618 AMR786617:AMS786618 AWN786617:AWO786618 BGJ786617:BGK786618 BQF786617:BQG786618 CAB786617:CAC786618 CJX786617:CJY786618 CTT786617:CTU786618 DDP786617:DDQ786618 DNL786617:DNM786618 DXH786617:DXI786618 EHD786617:EHE786618 EQZ786617:ERA786618 FAV786617:FAW786618 FKR786617:FKS786618 FUN786617:FUO786618 GEJ786617:GEK786618 GOF786617:GOG786618 GYB786617:GYC786618 HHX786617:HHY786618 HRT786617:HRU786618 IBP786617:IBQ786618 ILL786617:ILM786618 IVH786617:IVI786618 JFD786617:JFE786618 JOZ786617:JPA786618 JYV786617:JYW786618 KIR786617:KIS786618 KSN786617:KSO786618 LCJ786617:LCK786618 LMF786617:LMG786618 LWB786617:LWC786618 MFX786617:MFY786618 MPT786617:MPU786618 MZP786617:MZQ786618 NJL786617:NJM786618 NTH786617:NTI786618 ODD786617:ODE786618 OMZ786617:ONA786618 OWV786617:OWW786618 PGR786617:PGS786618 PQN786617:PQO786618 QAJ786617:QAK786618 QKF786617:QKG786618 QUB786617:QUC786618 RDX786617:RDY786618 RNT786617:RNU786618 RXP786617:RXQ786618 SHL786617:SHM786618 SRH786617:SRI786618 TBD786617:TBE786618 TKZ786617:TLA786618 TUV786617:TUW786618 UER786617:UES786618 UON786617:UOO786618 UYJ786617:UYK786618 VIF786617:VIG786618 VSB786617:VSC786618 WBX786617:WBY786618 WLT786617:WLU786618 WVP786617:WVQ786618 H852153:I852154 JD852153:JE852154 SZ852153:TA852154 ACV852153:ACW852154 AMR852153:AMS852154 AWN852153:AWO852154 BGJ852153:BGK852154 BQF852153:BQG852154 CAB852153:CAC852154 CJX852153:CJY852154 CTT852153:CTU852154 DDP852153:DDQ852154 DNL852153:DNM852154 DXH852153:DXI852154 EHD852153:EHE852154 EQZ852153:ERA852154 FAV852153:FAW852154 FKR852153:FKS852154 FUN852153:FUO852154 GEJ852153:GEK852154 GOF852153:GOG852154 GYB852153:GYC852154 HHX852153:HHY852154 HRT852153:HRU852154 IBP852153:IBQ852154 ILL852153:ILM852154 IVH852153:IVI852154 JFD852153:JFE852154 JOZ852153:JPA852154 JYV852153:JYW852154 KIR852153:KIS852154 KSN852153:KSO852154 LCJ852153:LCK852154 LMF852153:LMG852154 LWB852153:LWC852154 MFX852153:MFY852154 MPT852153:MPU852154 MZP852153:MZQ852154 NJL852153:NJM852154 NTH852153:NTI852154 ODD852153:ODE852154 OMZ852153:ONA852154 OWV852153:OWW852154 PGR852153:PGS852154 PQN852153:PQO852154 QAJ852153:QAK852154 QKF852153:QKG852154 QUB852153:QUC852154 RDX852153:RDY852154 RNT852153:RNU852154 RXP852153:RXQ852154 SHL852153:SHM852154 SRH852153:SRI852154 TBD852153:TBE852154 TKZ852153:TLA852154 TUV852153:TUW852154 UER852153:UES852154 UON852153:UOO852154 UYJ852153:UYK852154 VIF852153:VIG852154 VSB852153:VSC852154 WBX852153:WBY852154 WLT852153:WLU852154 WVP852153:WVQ852154 H917689:I917690 JD917689:JE917690 SZ917689:TA917690 ACV917689:ACW917690 AMR917689:AMS917690 AWN917689:AWO917690 BGJ917689:BGK917690 BQF917689:BQG917690 CAB917689:CAC917690 CJX917689:CJY917690 CTT917689:CTU917690 DDP917689:DDQ917690 DNL917689:DNM917690 DXH917689:DXI917690 EHD917689:EHE917690 EQZ917689:ERA917690 FAV917689:FAW917690 FKR917689:FKS917690 FUN917689:FUO917690 GEJ917689:GEK917690 GOF917689:GOG917690 GYB917689:GYC917690 HHX917689:HHY917690 HRT917689:HRU917690 IBP917689:IBQ917690 ILL917689:ILM917690 IVH917689:IVI917690 JFD917689:JFE917690 JOZ917689:JPA917690 JYV917689:JYW917690 KIR917689:KIS917690 KSN917689:KSO917690 LCJ917689:LCK917690 LMF917689:LMG917690 LWB917689:LWC917690 MFX917689:MFY917690 MPT917689:MPU917690 MZP917689:MZQ917690 NJL917689:NJM917690 NTH917689:NTI917690 ODD917689:ODE917690 OMZ917689:ONA917690 OWV917689:OWW917690 PGR917689:PGS917690 PQN917689:PQO917690 QAJ917689:QAK917690 QKF917689:QKG917690 QUB917689:QUC917690 RDX917689:RDY917690 RNT917689:RNU917690 RXP917689:RXQ917690 SHL917689:SHM917690 SRH917689:SRI917690 TBD917689:TBE917690 TKZ917689:TLA917690 TUV917689:TUW917690 UER917689:UES917690 UON917689:UOO917690 UYJ917689:UYK917690 VIF917689:VIG917690 VSB917689:VSC917690 WBX917689:WBY917690 WLT917689:WLU917690 WVP917689:WVQ917690 H983225:I983226 JD983225:JE983226 SZ983225:TA983226 ACV983225:ACW983226 AMR983225:AMS983226 AWN983225:AWO983226 BGJ983225:BGK983226 BQF983225:BQG983226 CAB983225:CAC983226 CJX983225:CJY983226 CTT983225:CTU983226 DDP983225:DDQ983226 DNL983225:DNM983226 DXH983225:DXI983226 EHD983225:EHE983226 EQZ983225:ERA983226 FAV983225:FAW983226 FKR983225:FKS983226 FUN983225:FUO983226 GEJ983225:GEK983226 GOF983225:GOG983226 GYB983225:GYC983226 HHX983225:HHY983226 HRT983225:HRU983226 IBP983225:IBQ983226 ILL983225:ILM983226 IVH983225:IVI983226 JFD983225:JFE983226 JOZ983225:JPA983226 JYV983225:JYW983226 KIR983225:KIS983226 KSN983225:KSO983226 LCJ983225:LCK983226 LMF983225:LMG983226 LWB983225:LWC983226 MFX983225:MFY983226 MPT983225:MPU983226 MZP983225:MZQ983226 NJL983225:NJM983226 NTH983225:NTI983226 ODD983225:ODE983226 OMZ983225:ONA983226 OWV983225:OWW983226 PGR983225:PGS983226 PQN983225:PQO983226 QAJ983225:QAK983226 QKF983225:QKG983226 QUB983225:QUC983226 RDX983225:RDY983226 RNT983225:RNU983226 RXP983225:RXQ983226 SHL983225:SHM983226 SRH983225:SRI983226 TBD983225:TBE983226 TKZ983225:TLA983226 TUV983225:TUW983226 UER983225:UES983226 UON983225:UOO983226 UYJ983225:UYK983226 VIF983225:VIG983226 VSB983225:VSC983226 WBX983225:WBY983226 WLT983225:WLU983226 WVP983225:WVQ983226 H189:I189 JD189:JE189 SZ189:TA189 ACV189:ACW189 AMR189:AMS189 AWN189:AWO189 BGJ189:BGK189 BQF189:BQG189 CAB189:CAC189 CJX189:CJY189 CTT189:CTU189 DDP189:DDQ189 DNL189:DNM189 DXH189:DXI189 EHD189:EHE189 EQZ189:ERA189 FAV189:FAW189 FKR189:FKS189 FUN189:FUO189 GEJ189:GEK189 GOF189:GOG189 GYB189:GYC189 HHX189:HHY189 HRT189:HRU189 IBP189:IBQ189 ILL189:ILM189 IVH189:IVI189 JFD189:JFE189 JOZ189:JPA189 JYV189:JYW189 KIR189:KIS189 KSN189:KSO189 LCJ189:LCK189 LMF189:LMG189 LWB189:LWC189 MFX189:MFY189 MPT189:MPU189 MZP189:MZQ189 NJL189:NJM189 NTH189:NTI189 ODD189:ODE189 OMZ189:ONA189 OWV189:OWW189 PGR189:PGS189 PQN189:PQO189 QAJ189:QAK189 QKF189:QKG189 QUB189:QUC189 RDX189:RDY189 RNT189:RNU189 RXP189:RXQ189 SHL189:SHM189 SRH189:SRI189 TBD189:TBE189 TKZ189:TLA189 TUV189:TUW189 UER189:UES189 UON189:UOO189 UYJ189:UYK189 VIF189:VIG189 VSB189:VSC189 WBX189:WBY189 WLT189:WLU189 WVP189:WVQ189 H65725:I65725 JD65725:JE65725 SZ65725:TA65725 ACV65725:ACW65725 AMR65725:AMS65725 AWN65725:AWO65725 BGJ65725:BGK65725 BQF65725:BQG65725 CAB65725:CAC65725 CJX65725:CJY65725 CTT65725:CTU65725 DDP65725:DDQ65725 DNL65725:DNM65725 DXH65725:DXI65725 EHD65725:EHE65725 EQZ65725:ERA65725 FAV65725:FAW65725 FKR65725:FKS65725 FUN65725:FUO65725 GEJ65725:GEK65725 GOF65725:GOG65725 GYB65725:GYC65725 HHX65725:HHY65725 HRT65725:HRU65725 IBP65725:IBQ65725 ILL65725:ILM65725 IVH65725:IVI65725 JFD65725:JFE65725 JOZ65725:JPA65725 JYV65725:JYW65725 KIR65725:KIS65725 KSN65725:KSO65725 LCJ65725:LCK65725 LMF65725:LMG65725 LWB65725:LWC65725 MFX65725:MFY65725 MPT65725:MPU65725 MZP65725:MZQ65725 NJL65725:NJM65725 NTH65725:NTI65725 ODD65725:ODE65725 OMZ65725:ONA65725 OWV65725:OWW65725 PGR65725:PGS65725 PQN65725:PQO65725 QAJ65725:QAK65725 QKF65725:QKG65725 QUB65725:QUC65725 RDX65725:RDY65725 RNT65725:RNU65725 RXP65725:RXQ65725 SHL65725:SHM65725 SRH65725:SRI65725 TBD65725:TBE65725 TKZ65725:TLA65725 TUV65725:TUW65725 UER65725:UES65725 UON65725:UOO65725 UYJ65725:UYK65725 VIF65725:VIG65725 VSB65725:VSC65725 WBX65725:WBY65725 WLT65725:WLU65725 WVP65725:WVQ65725 H131261:I131261 JD131261:JE131261 SZ131261:TA131261 ACV131261:ACW131261 AMR131261:AMS131261 AWN131261:AWO131261 BGJ131261:BGK131261 BQF131261:BQG131261 CAB131261:CAC131261 CJX131261:CJY131261 CTT131261:CTU131261 DDP131261:DDQ131261 DNL131261:DNM131261 DXH131261:DXI131261 EHD131261:EHE131261 EQZ131261:ERA131261 FAV131261:FAW131261 FKR131261:FKS131261 FUN131261:FUO131261 GEJ131261:GEK131261 GOF131261:GOG131261 GYB131261:GYC131261 HHX131261:HHY131261 HRT131261:HRU131261 IBP131261:IBQ131261 ILL131261:ILM131261 IVH131261:IVI131261 JFD131261:JFE131261 JOZ131261:JPA131261 JYV131261:JYW131261 KIR131261:KIS131261 KSN131261:KSO131261 LCJ131261:LCK131261 LMF131261:LMG131261 LWB131261:LWC131261 MFX131261:MFY131261 MPT131261:MPU131261 MZP131261:MZQ131261 NJL131261:NJM131261 NTH131261:NTI131261 ODD131261:ODE131261 OMZ131261:ONA131261 OWV131261:OWW131261 PGR131261:PGS131261 PQN131261:PQO131261 QAJ131261:QAK131261 QKF131261:QKG131261 QUB131261:QUC131261 RDX131261:RDY131261 RNT131261:RNU131261 RXP131261:RXQ131261 SHL131261:SHM131261 SRH131261:SRI131261 TBD131261:TBE131261 TKZ131261:TLA131261 TUV131261:TUW131261 UER131261:UES131261 UON131261:UOO131261 UYJ131261:UYK131261 VIF131261:VIG131261 VSB131261:VSC131261 WBX131261:WBY131261 WLT131261:WLU131261 WVP131261:WVQ131261 H196797:I196797 JD196797:JE196797 SZ196797:TA196797 ACV196797:ACW196797 AMR196797:AMS196797 AWN196797:AWO196797 BGJ196797:BGK196797 BQF196797:BQG196797 CAB196797:CAC196797 CJX196797:CJY196797 CTT196797:CTU196797 DDP196797:DDQ196797 DNL196797:DNM196797 DXH196797:DXI196797 EHD196797:EHE196797 EQZ196797:ERA196797 FAV196797:FAW196797 FKR196797:FKS196797 FUN196797:FUO196797 GEJ196797:GEK196797 GOF196797:GOG196797 GYB196797:GYC196797 HHX196797:HHY196797 HRT196797:HRU196797 IBP196797:IBQ196797 ILL196797:ILM196797 IVH196797:IVI196797 JFD196797:JFE196797 JOZ196797:JPA196797 JYV196797:JYW196797 KIR196797:KIS196797 KSN196797:KSO196797 LCJ196797:LCK196797 LMF196797:LMG196797 LWB196797:LWC196797 MFX196797:MFY196797 MPT196797:MPU196797 MZP196797:MZQ196797 NJL196797:NJM196797 NTH196797:NTI196797 ODD196797:ODE196797 OMZ196797:ONA196797 OWV196797:OWW196797 PGR196797:PGS196797 PQN196797:PQO196797 QAJ196797:QAK196797 QKF196797:QKG196797 QUB196797:QUC196797 RDX196797:RDY196797 RNT196797:RNU196797 RXP196797:RXQ196797 SHL196797:SHM196797 SRH196797:SRI196797 TBD196797:TBE196797 TKZ196797:TLA196797 TUV196797:TUW196797 UER196797:UES196797 UON196797:UOO196797 UYJ196797:UYK196797 VIF196797:VIG196797 VSB196797:VSC196797 WBX196797:WBY196797 WLT196797:WLU196797 WVP196797:WVQ196797 H262333:I262333 JD262333:JE262333 SZ262333:TA262333 ACV262333:ACW262333 AMR262333:AMS262333 AWN262333:AWO262333 BGJ262333:BGK262333 BQF262333:BQG262333 CAB262333:CAC262333 CJX262333:CJY262333 CTT262333:CTU262333 DDP262333:DDQ262333 DNL262333:DNM262333 DXH262333:DXI262333 EHD262333:EHE262333 EQZ262333:ERA262333 FAV262333:FAW262333 FKR262333:FKS262333 FUN262333:FUO262333 GEJ262333:GEK262333 GOF262333:GOG262333 GYB262333:GYC262333 HHX262333:HHY262333 HRT262333:HRU262333 IBP262333:IBQ262333 ILL262333:ILM262333 IVH262333:IVI262333 JFD262333:JFE262333 JOZ262333:JPA262333 JYV262333:JYW262333 KIR262333:KIS262333 KSN262333:KSO262333 LCJ262333:LCK262333 LMF262333:LMG262333 LWB262333:LWC262333 MFX262333:MFY262333 MPT262333:MPU262333 MZP262333:MZQ262333 NJL262333:NJM262333 NTH262333:NTI262333 ODD262333:ODE262333 OMZ262333:ONA262333 OWV262333:OWW262333 PGR262333:PGS262333 PQN262333:PQO262333 QAJ262333:QAK262333 QKF262333:QKG262333 QUB262333:QUC262333 RDX262333:RDY262333 RNT262333:RNU262333 RXP262333:RXQ262333 SHL262333:SHM262333 SRH262333:SRI262333 TBD262333:TBE262333 TKZ262333:TLA262333 TUV262333:TUW262333 UER262333:UES262333 UON262333:UOO262333 UYJ262333:UYK262333 VIF262333:VIG262333 VSB262333:VSC262333 WBX262333:WBY262333 WLT262333:WLU262333 WVP262333:WVQ262333 H327869:I327869 JD327869:JE327869 SZ327869:TA327869 ACV327869:ACW327869 AMR327869:AMS327869 AWN327869:AWO327869 BGJ327869:BGK327869 BQF327869:BQG327869 CAB327869:CAC327869 CJX327869:CJY327869 CTT327869:CTU327869 DDP327869:DDQ327869 DNL327869:DNM327869 DXH327869:DXI327869 EHD327869:EHE327869 EQZ327869:ERA327869 FAV327869:FAW327869 FKR327869:FKS327869 FUN327869:FUO327869 GEJ327869:GEK327869 GOF327869:GOG327869 GYB327869:GYC327869 HHX327869:HHY327869 HRT327869:HRU327869 IBP327869:IBQ327869 ILL327869:ILM327869 IVH327869:IVI327869 JFD327869:JFE327869 JOZ327869:JPA327869 JYV327869:JYW327869 KIR327869:KIS327869 KSN327869:KSO327869 LCJ327869:LCK327869 LMF327869:LMG327869 LWB327869:LWC327869 MFX327869:MFY327869 MPT327869:MPU327869 MZP327869:MZQ327869 NJL327869:NJM327869 NTH327869:NTI327869 ODD327869:ODE327869 OMZ327869:ONA327869 OWV327869:OWW327869 PGR327869:PGS327869 PQN327869:PQO327869 QAJ327869:QAK327869 QKF327869:QKG327869 QUB327869:QUC327869 RDX327869:RDY327869 RNT327869:RNU327869 RXP327869:RXQ327869 SHL327869:SHM327869 SRH327869:SRI327869 TBD327869:TBE327869 TKZ327869:TLA327869 TUV327869:TUW327869 UER327869:UES327869 UON327869:UOO327869 UYJ327869:UYK327869 VIF327869:VIG327869 VSB327869:VSC327869 WBX327869:WBY327869 WLT327869:WLU327869 WVP327869:WVQ327869 H393405:I393405 JD393405:JE393405 SZ393405:TA393405 ACV393405:ACW393405 AMR393405:AMS393405 AWN393405:AWO393405 BGJ393405:BGK393405 BQF393405:BQG393405 CAB393405:CAC393405 CJX393405:CJY393405 CTT393405:CTU393405 DDP393405:DDQ393405 DNL393405:DNM393405 DXH393405:DXI393405 EHD393405:EHE393405 EQZ393405:ERA393405 FAV393405:FAW393405 FKR393405:FKS393405 FUN393405:FUO393405 GEJ393405:GEK393405 GOF393405:GOG393405 GYB393405:GYC393405 HHX393405:HHY393405 HRT393405:HRU393405 IBP393405:IBQ393405 ILL393405:ILM393405 IVH393405:IVI393405 JFD393405:JFE393405 JOZ393405:JPA393405 JYV393405:JYW393405 KIR393405:KIS393405 KSN393405:KSO393405 LCJ393405:LCK393405 LMF393405:LMG393405 LWB393405:LWC393405 MFX393405:MFY393405 MPT393405:MPU393405 MZP393405:MZQ393405 NJL393405:NJM393405 NTH393405:NTI393405 ODD393405:ODE393405 OMZ393405:ONA393405 OWV393405:OWW393405 PGR393405:PGS393405 PQN393405:PQO393405 QAJ393405:QAK393405 QKF393405:QKG393405 QUB393405:QUC393405 RDX393405:RDY393405 RNT393405:RNU393405 RXP393405:RXQ393405 SHL393405:SHM393405 SRH393405:SRI393405 TBD393405:TBE393405 TKZ393405:TLA393405 TUV393405:TUW393405 UER393405:UES393405 UON393405:UOO393405 UYJ393405:UYK393405 VIF393405:VIG393405 VSB393405:VSC393405 WBX393405:WBY393405 WLT393405:WLU393405 WVP393405:WVQ393405 H458941:I458941 JD458941:JE458941 SZ458941:TA458941 ACV458941:ACW458941 AMR458941:AMS458941 AWN458941:AWO458941 BGJ458941:BGK458941 BQF458941:BQG458941 CAB458941:CAC458941 CJX458941:CJY458941 CTT458941:CTU458941 DDP458941:DDQ458941 DNL458941:DNM458941 DXH458941:DXI458941 EHD458941:EHE458941 EQZ458941:ERA458941 FAV458941:FAW458941 FKR458941:FKS458941 FUN458941:FUO458941 GEJ458941:GEK458941 GOF458941:GOG458941 GYB458941:GYC458941 HHX458941:HHY458941 HRT458941:HRU458941 IBP458941:IBQ458941 ILL458941:ILM458941 IVH458941:IVI458941 JFD458941:JFE458941 JOZ458941:JPA458941 JYV458941:JYW458941 KIR458941:KIS458941 KSN458941:KSO458941 LCJ458941:LCK458941 LMF458941:LMG458941 LWB458941:LWC458941 MFX458941:MFY458941 MPT458941:MPU458941 MZP458941:MZQ458941 NJL458941:NJM458941 NTH458941:NTI458941 ODD458941:ODE458941 OMZ458941:ONA458941 OWV458941:OWW458941 PGR458941:PGS458941 PQN458941:PQO458941 QAJ458941:QAK458941 QKF458941:QKG458941 QUB458941:QUC458941 RDX458941:RDY458941 RNT458941:RNU458941 RXP458941:RXQ458941 SHL458941:SHM458941 SRH458941:SRI458941 TBD458941:TBE458941 TKZ458941:TLA458941 TUV458941:TUW458941 UER458941:UES458941 UON458941:UOO458941 UYJ458941:UYK458941 VIF458941:VIG458941 VSB458941:VSC458941 WBX458941:WBY458941 WLT458941:WLU458941 WVP458941:WVQ458941 H524477:I524477 JD524477:JE524477 SZ524477:TA524477 ACV524477:ACW524477 AMR524477:AMS524477 AWN524477:AWO524477 BGJ524477:BGK524477 BQF524477:BQG524477 CAB524477:CAC524477 CJX524477:CJY524477 CTT524477:CTU524477 DDP524477:DDQ524477 DNL524477:DNM524477 DXH524477:DXI524477 EHD524477:EHE524477 EQZ524477:ERA524477 FAV524477:FAW524477 FKR524477:FKS524477 FUN524477:FUO524477 GEJ524477:GEK524477 GOF524477:GOG524477 GYB524477:GYC524477 HHX524477:HHY524477 HRT524477:HRU524477 IBP524477:IBQ524477 ILL524477:ILM524477 IVH524477:IVI524477 JFD524477:JFE524477 JOZ524477:JPA524477 JYV524477:JYW524477 KIR524477:KIS524477 KSN524477:KSO524477 LCJ524477:LCK524477 LMF524477:LMG524477 LWB524477:LWC524477 MFX524477:MFY524477 MPT524477:MPU524477 MZP524477:MZQ524477 NJL524477:NJM524477 NTH524477:NTI524477 ODD524477:ODE524477 OMZ524477:ONA524477 OWV524477:OWW524477 PGR524477:PGS524477 PQN524477:PQO524477 QAJ524477:QAK524477 QKF524477:QKG524477 QUB524477:QUC524477 RDX524477:RDY524477 RNT524477:RNU524477 RXP524477:RXQ524477 SHL524477:SHM524477 SRH524477:SRI524477 TBD524477:TBE524477 TKZ524477:TLA524477 TUV524477:TUW524477 UER524477:UES524477 UON524477:UOO524477 UYJ524477:UYK524477 VIF524477:VIG524477 VSB524477:VSC524477 WBX524477:WBY524477 WLT524477:WLU524477 WVP524477:WVQ524477 H590013:I590013 JD590013:JE590013 SZ590013:TA590013 ACV590013:ACW590013 AMR590013:AMS590013 AWN590013:AWO590013 BGJ590013:BGK590013 BQF590013:BQG590013 CAB590013:CAC590013 CJX590013:CJY590013 CTT590013:CTU590013 DDP590013:DDQ590013 DNL590013:DNM590013 DXH590013:DXI590013 EHD590013:EHE590013 EQZ590013:ERA590013 FAV590013:FAW590013 FKR590013:FKS590013 FUN590013:FUO590013 GEJ590013:GEK590013 GOF590013:GOG590013 GYB590013:GYC590013 HHX590013:HHY590013 HRT590013:HRU590013 IBP590013:IBQ590013 ILL590013:ILM590013 IVH590013:IVI590013 JFD590013:JFE590013 JOZ590013:JPA590013 JYV590013:JYW590013 KIR590013:KIS590013 KSN590013:KSO590013 LCJ590013:LCK590013 LMF590013:LMG590013 LWB590013:LWC590013 MFX590013:MFY590013 MPT590013:MPU590013 MZP590013:MZQ590013 NJL590013:NJM590013 NTH590013:NTI590013 ODD590013:ODE590013 OMZ590013:ONA590013 OWV590013:OWW590013 PGR590013:PGS590013 PQN590013:PQO590013 QAJ590013:QAK590013 QKF590013:QKG590013 QUB590013:QUC590013 RDX590013:RDY590013 RNT590013:RNU590013 RXP590013:RXQ590013 SHL590013:SHM590013 SRH590013:SRI590013 TBD590013:TBE590013 TKZ590013:TLA590013 TUV590013:TUW590013 UER590013:UES590013 UON590013:UOO590013 UYJ590013:UYK590013 VIF590013:VIG590013 VSB590013:VSC590013 WBX590013:WBY590013 WLT590013:WLU590013 WVP590013:WVQ590013 H655549:I655549 JD655549:JE655549 SZ655549:TA655549 ACV655549:ACW655549 AMR655549:AMS655549 AWN655549:AWO655549 BGJ655549:BGK655549 BQF655549:BQG655549 CAB655549:CAC655549 CJX655549:CJY655549 CTT655549:CTU655549 DDP655549:DDQ655549 DNL655549:DNM655549 DXH655549:DXI655549 EHD655549:EHE655549 EQZ655549:ERA655549 FAV655549:FAW655549 FKR655549:FKS655549 FUN655549:FUO655549 GEJ655549:GEK655549 GOF655549:GOG655549 GYB655549:GYC655549 HHX655549:HHY655549 HRT655549:HRU655549 IBP655549:IBQ655549 ILL655549:ILM655549 IVH655549:IVI655549 JFD655549:JFE655549 JOZ655549:JPA655549 JYV655549:JYW655549 KIR655549:KIS655549 KSN655549:KSO655549 LCJ655549:LCK655549 LMF655549:LMG655549 LWB655549:LWC655549 MFX655549:MFY655549 MPT655549:MPU655549 MZP655549:MZQ655549 NJL655549:NJM655549 NTH655549:NTI655549 ODD655549:ODE655549 OMZ655549:ONA655549 OWV655549:OWW655549 PGR655549:PGS655549 PQN655549:PQO655549 QAJ655549:QAK655549 QKF655549:QKG655549 QUB655549:QUC655549 RDX655549:RDY655549 RNT655549:RNU655549 RXP655549:RXQ655549 SHL655549:SHM655549 SRH655549:SRI655549 TBD655549:TBE655549 TKZ655549:TLA655549 TUV655549:TUW655549 UER655549:UES655549 UON655549:UOO655549 UYJ655549:UYK655549 VIF655549:VIG655549 VSB655549:VSC655549 WBX655549:WBY655549 WLT655549:WLU655549 WVP655549:WVQ655549 H721085:I721085 JD721085:JE721085 SZ721085:TA721085 ACV721085:ACW721085 AMR721085:AMS721085 AWN721085:AWO721085 BGJ721085:BGK721085 BQF721085:BQG721085 CAB721085:CAC721085 CJX721085:CJY721085 CTT721085:CTU721085 DDP721085:DDQ721085 DNL721085:DNM721085 DXH721085:DXI721085 EHD721085:EHE721085 EQZ721085:ERA721085 FAV721085:FAW721085 FKR721085:FKS721085 FUN721085:FUO721085 GEJ721085:GEK721085 GOF721085:GOG721085 GYB721085:GYC721085 HHX721085:HHY721085 HRT721085:HRU721085 IBP721085:IBQ721085 ILL721085:ILM721085 IVH721085:IVI721085 JFD721085:JFE721085 JOZ721085:JPA721085 JYV721085:JYW721085 KIR721085:KIS721085 KSN721085:KSO721085 LCJ721085:LCK721085 LMF721085:LMG721085 LWB721085:LWC721085 MFX721085:MFY721085 MPT721085:MPU721085 MZP721085:MZQ721085 NJL721085:NJM721085 NTH721085:NTI721085 ODD721085:ODE721085 OMZ721085:ONA721085 OWV721085:OWW721085 PGR721085:PGS721085 PQN721085:PQO721085 QAJ721085:QAK721085 QKF721085:QKG721085 QUB721085:QUC721085 RDX721085:RDY721085 RNT721085:RNU721085 RXP721085:RXQ721085 SHL721085:SHM721085 SRH721085:SRI721085 TBD721085:TBE721085 TKZ721085:TLA721085 TUV721085:TUW721085 UER721085:UES721085 UON721085:UOO721085 UYJ721085:UYK721085 VIF721085:VIG721085 VSB721085:VSC721085 WBX721085:WBY721085 WLT721085:WLU721085 WVP721085:WVQ721085 H786621:I786621 JD786621:JE786621 SZ786621:TA786621 ACV786621:ACW786621 AMR786621:AMS786621 AWN786621:AWO786621 BGJ786621:BGK786621 BQF786621:BQG786621 CAB786621:CAC786621 CJX786621:CJY786621 CTT786621:CTU786621 DDP786621:DDQ786621 DNL786621:DNM786621 DXH786621:DXI786621 EHD786621:EHE786621 EQZ786621:ERA786621 FAV786621:FAW786621 FKR786621:FKS786621 FUN786621:FUO786621 GEJ786621:GEK786621 GOF786621:GOG786621 GYB786621:GYC786621 HHX786621:HHY786621 HRT786621:HRU786621 IBP786621:IBQ786621 ILL786621:ILM786621 IVH786621:IVI786621 JFD786621:JFE786621 JOZ786621:JPA786621 JYV786621:JYW786621 KIR786621:KIS786621 KSN786621:KSO786621 LCJ786621:LCK786621 LMF786621:LMG786621 LWB786621:LWC786621 MFX786621:MFY786621 MPT786621:MPU786621 MZP786621:MZQ786621 NJL786621:NJM786621 NTH786621:NTI786621 ODD786621:ODE786621 OMZ786621:ONA786621 OWV786621:OWW786621 PGR786621:PGS786621 PQN786621:PQO786621 QAJ786621:QAK786621 QKF786621:QKG786621 QUB786621:QUC786621 RDX786621:RDY786621 RNT786621:RNU786621 RXP786621:RXQ786621 SHL786621:SHM786621 SRH786621:SRI786621 TBD786621:TBE786621 TKZ786621:TLA786621 TUV786621:TUW786621 UER786621:UES786621 UON786621:UOO786621 UYJ786621:UYK786621 VIF786621:VIG786621 VSB786621:VSC786621 WBX786621:WBY786621 WLT786621:WLU786621 WVP786621:WVQ786621 H852157:I852157 JD852157:JE852157 SZ852157:TA852157 ACV852157:ACW852157 AMR852157:AMS852157 AWN852157:AWO852157 BGJ852157:BGK852157 BQF852157:BQG852157 CAB852157:CAC852157 CJX852157:CJY852157 CTT852157:CTU852157 DDP852157:DDQ852157 DNL852157:DNM852157 DXH852157:DXI852157 EHD852157:EHE852157 EQZ852157:ERA852157 FAV852157:FAW852157 FKR852157:FKS852157 FUN852157:FUO852157 GEJ852157:GEK852157 GOF852157:GOG852157 GYB852157:GYC852157 HHX852157:HHY852157 HRT852157:HRU852157 IBP852157:IBQ852157 ILL852157:ILM852157 IVH852157:IVI852157 JFD852157:JFE852157 JOZ852157:JPA852157 JYV852157:JYW852157 KIR852157:KIS852157 KSN852157:KSO852157 LCJ852157:LCK852157 LMF852157:LMG852157 LWB852157:LWC852157 MFX852157:MFY852157 MPT852157:MPU852157 MZP852157:MZQ852157 NJL852157:NJM852157 NTH852157:NTI852157 ODD852157:ODE852157 OMZ852157:ONA852157 OWV852157:OWW852157 PGR852157:PGS852157 PQN852157:PQO852157 QAJ852157:QAK852157 QKF852157:QKG852157 QUB852157:QUC852157 RDX852157:RDY852157 RNT852157:RNU852157 RXP852157:RXQ852157 SHL852157:SHM852157 SRH852157:SRI852157 TBD852157:TBE852157 TKZ852157:TLA852157 TUV852157:TUW852157 UER852157:UES852157 UON852157:UOO852157 UYJ852157:UYK852157 VIF852157:VIG852157 VSB852157:VSC852157 WBX852157:WBY852157 WLT852157:WLU852157 WVP852157:WVQ852157 H917693:I917693 JD917693:JE917693 SZ917693:TA917693 ACV917693:ACW917693 AMR917693:AMS917693 AWN917693:AWO917693 BGJ917693:BGK917693 BQF917693:BQG917693 CAB917693:CAC917693 CJX917693:CJY917693 CTT917693:CTU917693 DDP917693:DDQ917693 DNL917693:DNM917693 DXH917693:DXI917693 EHD917693:EHE917693 EQZ917693:ERA917693 FAV917693:FAW917693 FKR917693:FKS917693 FUN917693:FUO917693 GEJ917693:GEK917693 GOF917693:GOG917693 GYB917693:GYC917693 HHX917693:HHY917693 HRT917693:HRU917693 IBP917693:IBQ917693 ILL917693:ILM917693 IVH917693:IVI917693 JFD917693:JFE917693 JOZ917693:JPA917693 JYV917693:JYW917693 KIR917693:KIS917693 KSN917693:KSO917693 LCJ917693:LCK917693 LMF917693:LMG917693 LWB917693:LWC917693 MFX917693:MFY917693 MPT917693:MPU917693 MZP917693:MZQ917693 NJL917693:NJM917693 NTH917693:NTI917693 ODD917693:ODE917693 OMZ917693:ONA917693 OWV917693:OWW917693 PGR917693:PGS917693 PQN917693:PQO917693 QAJ917693:QAK917693 QKF917693:QKG917693 QUB917693:QUC917693 RDX917693:RDY917693 RNT917693:RNU917693 RXP917693:RXQ917693 SHL917693:SHM917693 SRH917693:SRI917693 TBD917693:TBE917693 TKZ917693:TLA917693 TUV917693:TUW917693 UER917693:UES917693 UON917693:UOO917693 UYJ917693:UYK917693 VIF917693:VIG917693 VSB917693:VSC917693 WBX917693:WBY917693 WLT917693:WLU917693 WVP917693:WVQ917693 H983229:I983229 JD983229:JE983229 SZ983229:TA983229 ACV983229:ACW983229 AMR983229:AMS983229 AWN983229:AWO983229 BGJ983229:BGK983229 BQF983229:BQG983229 CAB983229:CAC983229 CJX983229:CJY983229 CTT983229:CTU983229 DDP983229:DDQ983229 DNL983229:DNM983229 DXH983229:DXI983229 EHD983229:EHE983229 EQZ983229:ERA983229 FAV983229:FAW983229 FKR983229:FKS983229 FUN983229:FUO983229 GEJ983229:GEK983229 GOF983229:GOG983229 GYB983229:GYC983229 HHX983229:HHY983229 HRT983229:HRU983229 IBP983229:IBQ983229 ILL983229:ILM983229 IVH983229:IVI983229 JFD983229:JFE983229 JOZ983229:JPA983229 JYV983229:JYW983229 KIR983229:KIS983229 KSN983229:KSO983229 LCJ983229:LCK983229 LMF983229:LMG983229 LWB983229:LWC983229 MFX983229:MFY983229 MPT983229:MPU983229 MZP983229:MZQ983229 NJL983229:NJM983229 NTH983229:NTI983229 ODD983229:ODE983229 OMZ983229:ONA983229 OWV983229:OWW983229 PGR983229:PGS983229 PQN983229:PQO983229 QAJ983229:QAK983229 QKF983229:QKG983229 QUB983229:QUC983229 RDX983229:RDY983229 RNT983229:RNU983229 RXP983229:RXQ983229 SHL983229:SHM983229 SRH983229:SRI983229 TBD983229:TBE983229 TKZ983229:TLA983229 TUV983229:TUW983229 UER983229:UES983229 UON983229:UOO983229 UYJ983229:UYK983229 VIF983229:VIG983229 VSB983229:VSC983229 WBX983229:WBY983229 WLT983229:WLU983229 WVP983229:WVQ983229 F148:F149 JB148:JB149 SX148:SX149 ACT148:ACT149 AMP148:AMP149 AWL148:AWL149 BGH148:BGH149 BQD148:BQD149 BZZ148:BZZ149 CJV148:CJV149 CTR148:CTR149 DDN148:DDN149 DNJ148:DNJ149 DXF148:DXF149 EHB148:EHB149 EQX148:EQX149 FAT148:FAT149 FKP148:FKP149 FUL148:FUL149 GEH148:GEH149 GOD148:GOD149 GXZ148:GXZ149 HHV148:HHV149 HRR148:HRR149 IBN148:IBN149 ILJ148:ILJ149 IVF148:IVF149 JFB148:JFB149 JOX148:JOX149 JYT148:JYT149 KIP148:KIP149 KSL148:KSL149 LCH148:LCH149 LMD148:LMD149 LVZ148:LVZ149 MFV148:MFV149 MPR148:MPR149 MZN148:MZN149 NJJ148:NJJ149 NTF148:NTF149 ODB148:ODB149 OMX148:OMX149 OWT148:OWT149 PGP148:PGP149 PQL148:PQL149 QAH148:QAH149 QKD148:QKD149 QTZ148:QTZ149 RDV148:RDV149 RNR148:RNR149 RXN148:RXN149 SHJ148:SHJ149 SRF148:SRF149 TBB148:TBB149 TKX148:TKX149 TUT148:TUT149 UEP148:UEP149 UOL148:UOL149 UYH148:UYH149 VID148:VID149 VRZ148:VRZ149 WBV148:WBV149 WLR148:WLR149 WVN148:WVN149 F65684:F65685 JB65684:JB65685 SX65684:SX65685 ACT65684:ACT65685 AMP65684:AMP65685 AWL65684:AWL65685 BGH65684:BGH65685 BQD65684:BQD65685 BZZ65684:BZZ65685 CJV65684:CJV65685 CTR65684:CTR65685 DDN65684:DDN65685 DNJ65684:DNJ65685 DXF65684:DXF65685 EHB65684:EHB65685 EQX65684:EQX65685 FAT65684:FAT65685 FKP65684:FKP65685 FUL65684:FUL65685 GEH65684:GEH65685 GOD65684:GOD65685 GXZ65684:GXZ65685 HHV65684:HHV65685 HRR65684:HRR65685 IBN65684:IBN65685 ILJ65684:ILJ65685 IVF65684:IVF65685 JFB65684:JFB65685 JOX65684:JOX65685 JYT65684:JYT65685 KIP65684:KIP65685 KSL65684:KSL65685 LCH65684:LCH65685 LMD65684:LMD65685 LVZ65684:LVZ65685 MFV65684:MFV65685 MPR65684:MPR65685 MZN65684:MZN65685 NJJ65684:NJJ65685 NTF65684:NTF65685 ODB65684:ODB65685 OMX65684:OMX65685 OWT65684:OWT65685 PGP65684:PGP65685 PQL65684:PQL65685 QAH65684:QAH65685 QKD65684:QKD65685 QTZ65684:QTZ65685 RDV65684:RDV65685 RNR65684:RNR65685 RXN65684:RXN65685 SHJ65684:SHJ65685 SRF65684:SRF65685 TBB65684:TBB65685 TKX65684:TKX65685 TUT65684:TUT65685 UEP65684:UEP65685 UOL65684:UOL65685 UYH65684:UYH65685 VID65684:VID65685 VRZ65684:VRZ65685 WBV65684:WBV65685 WLR65684:WLR65685 WVN65684:WVN65685 F131220:F131221 JB131220:JB131221 SX131220:SX131221 ACT131220:ACT131221 AMP131220:AMP131221 AWL131220:AWL131221 BGH131220:BGH131221 BQD131220:BQD131221 BZZ131220:BZZ131221 CJV131220:CJV131221 CTR131220:CTR131221 DDN131220:DDN131221 DNJ131220:DNJ131221 DXF131220:DXF131221 EHB131220:EHB131221 EQX131220:EQX131221 FAT131220:FAT131221 FKP131220:FKP131221 FUL131220:FUL131221 GEH131220:GEH131221 GOD131220:GOD131221 GXZ131220:GXZ131221 HHV131220:HHV131221 HRR131220:HRR131221 IBN131220:IBN131221 ILJ131220:ILJ131221 IVF131220:IVF131221 JFB131220:JFB131221 JOX131220:JOX131221 JYT131220:JYT131221 KIP131220:KIP131221 KSL131220:KSL131221 LCH131220:LCH131221 LMD131220:LMD131221 LVZ131220:LVZ131221 MFV131220:MFV131221 MPR131220:MPR131221 MZN131220:MZN131221 NJJ131220:NJJ131221 NTF131220:NTF131221 ODB131220:ODB131221 OMX131220:OMX131221 OWT131220:OWT131221 PGP131220:PGP131221 PQL131220:PQL131221 QAH131220:QAH131221 QKD131220:QKD131221 QTZ131220:QTZ131221 RDV131220:RDV131221 RNR131220:RNR131221 RXN131220:RXN131221 SHJ131220:SHJ131221 SRF131220:SRF131221 TBB131220:TBB131221 TKX131220:TKX131221 TUT131220:TUT131221 UEP131220:UEP131221 UOL131220:UOL131221 UYH131220:UYH131221 VID131220:VID131221 VRZ131220:VRZ131221 WBV131220:WBV131221 WLR131220:WLR131221 WVN131220:WVN131221 F196756:F196757 JB196756:JB196757 SX196756:SX196757 ACT196756:ACT196757 AMP196756:AMP196757 AWL196756:AWL196757 BGH196756:BGH196757 BQD196756:BQD196757 BZZ196756:BZZ196757 CJV196756:CJV196757 CTR196756:CTR196757 DDN196756:DDN196757 DNJ196756:DNJ196757 DXF196756:DXF196757 EHB196756:EHB196757 EQX196756:EQX196757 FAT196756:FAT196757 FKP196756:FKP196757 FUL196756:FUL196757 GEH196756:GEH196757 GOD196756:GOD196757 GXZ196756:GXZ196757 HHV196756:HHV196757 HRR196756:HRR196757 IBN196756:IBN196757 ILJ196756:ILJ196757 IVF196756:IVF196757 JFB196756:JFB196757 JOX196756:JOX196757 JYT196756:JYT196757 KIP196756:KIP196757 KSL196756:KSL196757 LCH196756:LCH196757 LMD196756:LMD196757 LVZ196756:LVZ196757 MFV196756:MFV196757 MPR196756:MPR196757 MZN196756:MZN196757 NJJ196756:NJJ196757 NTF196756:NTF196757 ODB196756:ODB196757 OMX196756:OMX196757 OWT196756:OWT196757 PGP196756:PGP196757 PQL196756:PQL196757 QAH196756:QAH196757 QKD196756:QKD196757 QTZ196756:QTZ196757 RDV196756:RDV196757 RNR196756:RNR196757 RXN196756:RXN196757 SHJ196756:SHJ196757 SRF196756:SRF196757 TBB196756:TBB196757 TKX196756:TKX196757 TUT196756:TUT196757 UEP196756:UEP196757 UOL196756:UOL196757 UYH196756:UYH196757 VID196756:VID196757 VRZ196756:VRZ196757 WBV196756:WBV196757 WLR196756:WLR196757 WVN196756:WVN196757 F262292:F262293 JB262292:JB262293 SX262292:SX262293 ACT262292:ACT262293 AMP262292:AMP262293 AWL262292:AWL262293 BGH262292:BGH262293 BQD262292:BQD262293 BZZ262292:BZZ262293 CJV262292:CJV262293 CTR262292:CTR262293 DDN262292:DDN262293 DNJ262292:DNJ262293 DXF262292:DXF262293 EHB262292:EHB262293 EQX262292:EQX262293 FAT262292:FAT262293 FKP262292:FKP262293 FUL262292:FUL262293 GEH262292:GEH262293 GOD262292:GOD262293 GXZ262292:GXZ262293 HHV262292:HHV262293 HRR262292:HRR262293 IBN262292:IBN262293 ILJ262292:ILJ262293 IVF262292:IVF262293 JFB262292:JFB262293 JOX262292:JOX262293 JYT262292:JYT262293 KIP262292:KIP262293 KSL262292:KSL262293 LCH262292:LCH262293 LMD262292:LMD262293 LVZ262292:LVZ262293 MFV262292:MFV262293 MPR262292:MPR262293 MZN262292:MZN262293 NJJ262292:NJJ262293 NTF262292:NTF262293 ODB262292:ODB262293 OMX262292:OMX262293 OWT262292:OWT262293 PGP262292:PGP262293 PQL262292:PQL262293 QAH262292:QAH262293 QKD262292:QKD262293 QTZ262292:QTZ262293 RDV262292:RDV262293 RNR262292:RNR262293 RXN262292:RXN262293 SHJ262292:SHJ262293 SRF262292:SRF262293 TBB262292:TBB262293 TKX262292:TKX262293 TUT262292:TUT262293 UEP262292:UEP262293 UOL262292:UOL262293 UYH262292:UYH262293 VID262292:VID262293 VRZ262292:VRZ262293 WBV262292:WBV262293 WLR262292:WLR262293 WVN262292:WVN262293 F327828:F327829 JB327828:JB327829 SX327828:SX327829 ACT327828:ACT327829 AMP327828:AMP327829 AWL327828:AWL327829 BGH327828:BGH327829 BQD327828:BQD327829 BZZ327828:BZZ327829 CJV327828:CJV327829 CTR327828:CTR327829 DDN327828:DDN327829 DNJ327828:DNJ327829 DXF327828:DXF327829 EHB327828:EHB327829 EQX327828:EQX327829 FAT327828:FAT327829 FKP327828:FKP327829 FUL327828:FUL327829 GEH327828:GEH327829 GOD327828:GOD327829 GXZ327828:GXZ327829 HHV327828:HHV327829 HRR327828:HRR327829 IBN327828:IBN327829 ILJ327828:ILJ327829 IVF327828:IVF327829 JFB327828:JFB327829 JOX327828:JOX327829 JYT327828:JYT327829 KIP327828:KIP327829 KSL327828:KSL327829 LCH327828:LCH327829 LMD327828:LMD327829 LVZ327828:LVZ327829 MFV327828:MFV327829 MPR327828:MPR327829 MZN327828:MZN327829 NJJ327828:NJJ327829 NTF327828:NTF327829 ODB327828:ODB327829 OMX327828:OMX327829 OWT327828:OWT327829 PGP327828:PGP327829 PQL327828:PQL327829 QAH327828:QAH327829 QKD327828:QKD327829 QTZ327828:QTZ327829 RDV327828:RDV327829 RNR327828:RNR327829 RXN327828:RXN327829 SHJ327828:SHJ327829 SRF327828:SRF327829 TBB327828:TBB327829 TKX327828:TKX327829 TUT327828:TUT327829 UEP327828:UEP327829 UOL327828:UOL327829 UYH327828:UYH327829 VID327828:VID327829 VRZ327828:VRZ327829 WBV327828:WBV327829 WLR327828:WLR327829 WVN327828:WVN327829 F393364:F393365 JB393364:JB393365 SX393364:SX393365 ACT393364:ACT393365 AMP393364:AMP393365 AWL393364:AWL393365 BGH393364:BGH393365 BQD393364:BQD393365 BZZ393364:BZZ393365 CJV393364:CJV393365 CTR393364:CTR393365 DDN393364:DDN393365 DNJ393364:DNJ393365 DXF393364:DXF393365 EHB393364:EHB393365 EQX393364:EQX393365 FAT393364:FAT393365 FKP393364:FKP393365 FUL393364:FUL393365 GEH393364:GEH393365 GOD393364:GOD393365 GXZ393364:GXZ393365 HHV393364:HHV393365 HRR393364:HRR393365 IBN393364:IBN393365 ILJ393364:ILJ393365 IVF393364:IVF393365 JFB393364:JFB393365 JOX393364:JOX393365 JYT393364:JYT393365 KIP393364:KIP393365 KSL393364:KSL393365 LCH393364:LCH393365 LMD393364:LMD393365 LVZ393364:LVZ393365 MFV393364:MFV393365 MPR393364:MPR393365 MZN393364:MZN393365 NJJ393364:NJJ393365 NTF393364:NTF393365 ODB393364:ODB393365 OMX393364:OMX393365 OWT393364:OWT393365 PGP393364:PGP393365 PQL393364:PQL393365 QAH393364:QAH393365 QKD393364:QKD393365 QTZ393364:QTZ393365 RDV393364:RDV393365 RNR393364:RNR393365 RXN393364:RXN393365 SHJ393364:SHJ393365 SRF393364:SRF393365 TBB393364:TBB393365 TKX393364:TKX393365 TUT393364:TUT393365 UEP393364:UEP393365 UOL393364:UOL393365 UYH393364:UYH393365 VID393364:VID393365 VRZ393364:VRZ393365 WBV393364:WBV393365 WLR393364:WLR393365 WVN393364:WVN393365 F458900:F458901 JB458900:JB458901 SX458900:SX458901 ACT458900:ACT458901 AMP458900:AMP458901 AWL458900:AWL458901 BGH458900:BGH458901 BQD458900:BQD458901 BZZ458900:BZZ458901 CJV458900:CJV458901 CTR458900:CTR458901 DDN458900:DDN458901 DNJ458900:DNJ458901 DXF458900:DXF458901 EHB458900:EHB458901 EQX458900:EQX458901 FAT458900:FAT458901 FKP458900:FKP458901 FUL458900:FUL458901 GEH458900:GEH458901 GOD458900:GOD458901 GXZ458900:GXZ458901 HHV458900:HHV458901 HRR458900:HRR458901 IBN458900:IBN458901 ILJ458900:ILJ458901 IVF458900:IVF458901 JFB458900:JFB458901 JOX458900:JOX458901 JYT458900:JYT458901 KIP458900:KIP458901 KSL458900:KSL458901 LCH458900:LCH458901 LMD458900:LMD458901 LVZ458900:LVZ458901 MFV458900:MFV458901 MPR458900:MPR458901 MZN458900:MZN458901 NJJ458900:NJJ458901 NTF458900:NTF458901 ODB458900:ODB458901 OMX458900:OMX458901 OWT458900:OWT458901 PGP458900:PGP458901 PQL458900:PQL458901 QAH458900:QAH458901 QKD458900:QKD458901 QTZ458900:QTZ458901 RDV458900:RDV458901 RNR458900:RNR458901 RXN458900:RXN458901 SHJ458900:SHJ458901 SRF458900:SRF458901 TBB458900:TBB458901 TKX458900:TKX458901 TUT458900:TUT458901 UEP458900:UEP458901 UOL458900:UOL458901 UYH458900:UYH458901 VID458900:VID458901 VRZ458900:VRZ458901 WBV458900:WBV458901 WLR458900:WLR458901 WVN458900:WVN458901 F524436:F524437 JB524436:JB524437 SX524436:SX524437 ACT524436:ACT524437 AMP524436:AMP524437 AWL524436:AWL524437 BGH524436:BGH524437 BQD524436:BQD524437 BZZ524436:BZZ524437 CJV524436:CJV524437 CTR524436:CTR524437 DDN524436:DDN524437 DNJ524436:DNJ524437 DXF524436:DXF524437 EHB524436:EHB524437 EQX524436:EQX524437 FAT524436:FAT524437 FKP524436:FKP524437 FUL524436:FUL524437 GEH524436:GEH524437 GOD524436:GOD524437 GXZ524436:GXZ524437 HHV524436:HHV524437 HRR524436:HRR524437 IBN524436:IBN524437 ILJ524436:ILJ524437 IVF524436:IVF524437 JFB524436:JFB524437 JOX524436:JOX524437 JYT524436:JYT524437 KIP524436:KIP524437 KSL524436:KSL524437 LCH524436:LCH524437 LMD524436:LMD524437 LVZ524436:LVZ524437 MFV524436:MFV524437 MPR524436:MPR524437 MZN524436:MZN524437 NJJ524436:NJJ524437 NTF524436:NTF524437 ODB524436:ODB524437 OMX524436:OMX524437 OWT524436:OWT524437 PGP524436:PGP524437 PQL524436:PQL524437 QAH524436:QAH524437 QKD524436:QKD524437 QTZ524436:QTZ524437 RDV524436:RDV524437 RNR524436:RNR524437 RXN524436:RXN524437 SHJ524436:SHJ524437 SRF524436:SRF524437 TBB524436:TBB524437 TKX524436:TKX524437 TUT524436:TUT524437 UEP524436:UEP524437 UOL524436:UOL524437 UYH524436:UYH524437 VID524436:VID524437 VRZ524436:VRZ524437 WBV524436:WBV524437 WLR524436:WLR524437 WVN524436:WVN524437 F589972:F589973 JB589972:JB589973 SX589972:SX589973 ACT589972:ACT589973 AMP589972:AMP589973 AWL589972:AWL589973 BGH589972:BGH589973 BQD589972:BQD589973 BZZ589972:BZZ589973 CJV589972:CJV589973 CTR589972:CTR589973 DDN589972:DDN589973 DNJ589972:DNJ589973 DXF589972:DXF589973 EHB589972:EHB589973 EQX589972:EQX589973 FAT589972:FAT589973 FKP589972:FKP589973 FUL589972:FUL589973 GEH589972:GEH589973 GOD589972:GOD589973 GXZ589972:GXZ589973 HHV589972:HHV589973 HRR589972:HRR589973 IBN589972:IBN589973 ILJ589972:ILJ589973 IVF589972:IVF589973 JFB589972:JFB589973 JOX589972:JOX589973 JYT589972:JYT589973 KIP589972:KIP589973 KSL589972:KSL589973 LCH589972:LCH589973 LMD589972:LMD589973 LVZ589972:LVZ589973 MFV589972:MFV589973 MPR589972:MPR589973 MZN589972:MZN589973 NJJ589972:NJJ589973 NTF589972:NTF589973 ODB589972:ODB589973 OMX589972:OMX589973 OWT589972:OWT589973 PGP589972:PGP589973 PQL589972:PQL589973 QAH589972:QAH589973 QKD589972:QKD589973 QTZ589972:QTZ589973 RDV589972:RDV589973 RNR589972:RNR589973 RXN589972:RXN589973 SHJ589972:SHJ589973 SRF589972:SRF589973 TBB589972:TBB589973 TKX589972:TKX589973 TUT589972:TUT589973 UEP589972:UEP589973 UOL589972:UOL589973 UYH589972:UYH589973 VID589972:VID589973 VRZ589972:VRZ589973 WBV589972:WBV589973 WLR589972:WLR589973 WVN589972:WVN589973 F655508:F655509 JB655508:JB655509 SX655508:SX655509 ACT655508:ACT655509 AMP655508:AMP655509 AWL655508:AWL655509 BGH655508:BGH655509 BQD655508:BQD655509 BZZ655508:BZZ655509 CJV655508:CJV655509 CTR655508:CTR655509 DDN655508:DDN655509 DNJ655508:DNJ655509 DXF655508:DXF655509 EHB655508:EHB655509 EQX655508:EQX655509 FAT655508:FAT655509 FKP655508:FKP655509 FUL655508:FUL655509 GEH655508:GEH655509 GOD655508:GOD655509 GXZ655508:GXZ655509 HHV655508:HHV655509 HRR655508:HRR655509 IBN655508:IBN655509 ILJ655508:ILJ655509 IVF655508:IVF655509 JFB655508:JFB655509 JOX655508:JOX655509 JYT655508:JYT655509 KIP655508:KIP655509 KSL655508:KSL655509 LCH655508:LCH655509 LMD655508:LMD655509 LVZ655508:LVZ655509 MFV655508:MFV655509 MPR655508:MPR655509 MZN655508:MZN655509 NJJ655508:NJJ655509 NTF655508:NTF655509 ODB655508:ODB655509 OMX655508:OMX655509 OWT655508:OWT655509 PGP655508:PGP655509 PQL655508:PQL655509 QAH655508:QAH655509 QKD655508:QKD655509 QTZ655508:QTZ655509 RDV655508:RDV655509 RNR655508:RNR655509 RXN655508:RXN655509 SHJ655508:SHJ655509 SRF655508:SRF655509 TBB655508:TBB655509 TKX655508:TKX655509 TUT655508:TUT655509 UEP655508:UEP655509 UOL655508:UOL655509 UYH655508:UYH655509 VID655508:VID655509 VRZ655508:VRZ655509 WBV655508:WBV655509 WLR655508:WLR655509 WVN655508:WVN655509 F721044:F721045 JB721044:JB721045 SX721044:SX721045 ACT721044:ACT721045 AMP721044:AMP721045 AWL721044:AWL721045 BGH721044:BGH721045 BQD721044:BQD721045 BZZ721044:BZZ721045 CJV721044:CJV721045 CTR721044:CTR721045 DDN721044:DDN721045 DNJ721044:DNJ721045 DXF721044:DXF721045 EHB721044:EHB721045 EQX721044:EQX721045 FAT721044:FAT721045 FKP721044:FKP721045 FUL721044:FUL721045 GEH721044:GEH721045 GOD721044:GOD721045 GXZ721044:GXZ721045 HHV721044:HHV721045 HRR721044:HRR721045 IBN721044:IBN721045 ILJ721044:ILJ721045 IVF721044:IVF721045 JFB721044:JFB721045 JOX721044:JOX721045 JYT721044:JYT721045 KIP721044:KIP721045 KSL721044:KSL721045 LCH721044:LCH721045 LMD721044:LMD721045 LVZ721044:LVZ721045 MFV721044:MFV721045 MPR721044:MPR721045 MZN721044:MZN721045 NJJ721044:NJJ721045 NTF721044:NTF721045 ODB721044:ODB721045 OMX721044:OMX721045 OWT721044:OWT721045 PGP721044:PGP721045 PQL721044:PQL721045 QAH721044:QAH721045 QKD721044:QKD721045 QTZ721044:QTZ721045 RDV721044:RDV721045 RNR721044:RNR721045 RXN721044:RXN721045 SHJ721044:SHJ721045 SRF721044:SRF721045 TBB721044:TBB721045 TKX721044:TKX721045 TUT721044:TUT721045 UEP721044:UEP721045 UOL721044:UOL721045 UYH721044:UYH721045 VID721044:VID721045 VRZ721044:VRZ721045 WBV721044:WBV721045 WLR721044:WLR721045 WVN721044:WVN721045 F786580:F786581 JB786580:JB786581 SX786580:SX786581 ACT786580:ACT786581 AMP786580:AMP786581 AWL786580:AWL786581 BGH786580:BGH786581 BQD786580:BQD786581 BZZ786580:BZZ786581 CJV786580:CJV786581 CTR786580:CTR786581 DDN786580:DDN786581 DNJ786580:DNJ786581 DXF786580:DXF786581 EHB786580:EHB786581 EQX786580:EQX786581 FAT786580:FAT786581 FKP786580:FKP786581 FUL786580:FUL786581 GEH786580:GEH786581 GOD786580:GOD786581 GXZ786580:GXZ786581 HHV786580:HHV786581 HRR786580:HRR786581 IBN786580:IBN786581 ILJ786580:ILJ786581 IVF786580:IVF786581 JFB786580:JFB786581 JOX786580:JOX786581 JYT786580:JYT786581 KIP786580:KIP786581 KSL786580:KSL786581 LCH786580:LCH786581 LMD786580:LMD786581 LVZ786580:LVZ786581 MFV786580:MFV786581 MPR786580:MPR786581 MZN786580:MZN786581 NJJ786580:NJJ786581 NTF786580:NTF786581 ODB786580:ODB786581 OMX786580:OMX786581 OWT786580:OWT786581 PGP786580:PGP786581 PQL786580:PQL786581 QAH786580:QAH786581 QKD786580:QKD786581 QTZ786580:QTZ786581 RDV786580:RDV786581 RNR786580:RNR786581 RXN786580:RXN786581 SHJ786580:SHJ786581 SRF786580:SRF786581 TBB786580:TBB786581 TKX786580:TKX786581 TUT786580:TUT786581 UEP786580:UEP786581 UOL786580:UOL786581 UYH786580:UYH786581 VID786580:VID786581 VRZ786580:VRZ786581 WBV786580:WBV786581 WLR786580:WLR786581 WVN786580:WVN786581 F852116:F852117 JB852116:JB852117 SX852116:SX852117 ACT852116:ACT852117 AMP852116:AMP852117 AWL852116:AWL852117 BGH852116:BGH852117 BQD852116:BQD852117 BZZ852116:BZZ852117 CJV852116:CJV852117 CTR852116:CTR852117 DDN852116:DDN852117 DNJ852116:DNJ852117 DXF852116:DXF852117 EHB852116:EHB852117 EQX852116:EQX852117 FAT852116:FAT852117 FKP852116:FKP852117 FUL852116:FUL852117 GEH852116:GEH852117 GOD852116:GOD852117 GXZ852116:GXZ852117 HHV852116:HHV852117 HRR852116:HRR852117 IBN852116:IBN852117 ILJ852116:ILJ852117 IVF852116:IVF852117 JFB852116:JFB852117 JOX852116:JOX852117 JYT852116:JYT852117 KIP852116:KIP852117 KSL852116:KSL852117 LCH852116:LCH852117 LMD852116:LMD852117 LVZ852116:LVZ852117 MFV852116:MFV852117 MPR852116:MPR852117 MZN852116:MZN852117 NJJ852116:NJJ852117 NTF852116:NTF852117 ODB852116:ODB852117 OMX852116:OMX852117 OWT852116:OWT852117 PGP852116:PGP852117 PQL852116:PQL852117 QAH852116:QAH852117 QKD852116:QKD852117 QTZ852116:QTZ852117 RDV852116:RDV852117 RNR852116:RNR852117 RXN852116:RXN852117 SHJ852116:SHJ852117 SRF852116:SRF852117 TBB852116:TBB852117 TKX852116:TKX852117 TUT852116:TUT852117 UEP852116:UEP852117 UOL852116:UOL852117 UYH852116:UYH852117 VID852116:VID852117 VRZ852116:VRZ852117 WBV852116:WBV852117 WLR852116:WLR852117 WVN852116:WVN852117 F917652:F917653 JB917652:JB917653 SX917652:SX917653 ACT917652:ACT917653 AMP917652:AMP917653 AWL917652:AWL917653 BGH917652:BGH917653 BQD917652:BQD917653 BZZ917652:BZZ917653 CJV917652:CJV917653 CTR917652:CTR917653 DDN917652:DDN917653 DNJ917652:DNJ917653 DXF917652:DXF917653 EHB917652:EHB917653 EQX917652:EQX917653 FAT917652:FAT917653 FKP917652:FKP917653 FUL917652:FUL917653 GEH917652:GEH917653 GOD917652:GOD917653 GXZ917652:GXZ917653 HHV917652:HHV917653 HRR917652:HRR917653 IBN917652:IBN917653 ILJ917652:ILJ917653 IVF917652:IVF917653 JFB917652:JFB917653 JOX917652:JOX917653 JYT917652:JYT917653 KIP917652:KIP917653 KSL917652:KSL917653 LCH917652:LCH917653 LMD917652:LMD917653 LVZ917652:LVZ917653 MFV917652:MFV917653 MPR917652:MPR917653 MZN917652:MZN917653 NJJ917652:NJJ917653 NTF917652:NTF917653 ODB917652:ODB917653 OMX917652:OMX917653 OWT917652:OWT917653 PGP917652:PGP917653 PQL917652:PQL917653 QAH917652:QAH917653 QKD917652:QKD917653 QTZ917652:QTZ917653 RDV917652:RDV917653 RNR917652:RNR917653 RXN917652:RXN917653 SHJ917652:SHJ917653 SRF917652:SRF917653 TBB917652:TBB917653 TKX917652:TKX917653 TUT917652:TUT917653 UEP917652:UEP917653 UOL917652:UOL917653 UYH917652:UYH917653 VID917652:VID917653 VRZ917652:VRZ917653 WBV917652:WBV917653 WLR917652:WLR917653 WVN917652:WVN917653 F983188:F983189 JB983188:JB983189 SX983188:SX983189 ACT983188:ACT983189 AMP983188:AMP983189 AWL983188:AWL983189 BGH983188:BGH983189 BQD983188:BQD983189 BZZ983188:BZZ983189 CJV983188:CJV983189 CTR983188:CTR983189 DDN983188:DDN983189 DNJ983188:DNJ983189 DXF983188:DXF983189 EHB983188:EHB983189 EQX983188:EQX983189 FAT983188:FAT983189 FKP983188:FKP983189 FUL983188:FUL983189 GEH983188:GEH983189 GOD983188:GOD983189 GXZ983188:GXZ983189 HHV983188:HHV983189 HRR983188:HRR983189 IBN983188:IBN983189 ILJ983188:ILJ983189 IVF983188:IVF983189 JFB983188:JFB983189 JOX983188:JOX983189 JYT983188:JYT983189 KIP983188:KIP983189 KSL983188:KSL983189 LCH983188:LCH983189 LMD983188:LMD983189 LVZ983188:LVZ983189 MFV983188:MFV983189 MPR983188:MPR983189 MZN983188:MZN983189 NJJ983188:NJJ983189 NTF983188:NTF983189 ODB983188:ODB983189 OMX983188:OMX983189 OWT983188:OWT983189 PGP983188:PGP983189 PQL983188:PQL983189 QAH983188:QAH983189 QKD983188:QKD983189 QTZ983188:QTZ983189 RDV983188:RDV983189 RNR983188:RNR983189 RXN983188:RXN983189 SHJ983188:SHJ983189 SRF983188:SRF983189 TBB983188:TBB983189 TKX983188:TKX983189 TUT983188:TUT983189 UEP983188:UEP983189 UOL983188:UOL983189 UYH983188:UYH983189 VID983188:VID983189 VRZ983188:VRZ983189 WBV983188:WBV983189 WLR983188:WLR983189 WVN983188:WVN983189 H150:H151 JD150:JD151 SZ150:SZ151 ACV150:ACV151 AMR150:AMR151 AWN150:AWN151 BGJ150:BGJ151 BQF150:BQF151 CAB150:CAB151 CJX150:CJX151 CTT150:CTT151 DDP150:DDP151 DNL150:DNL151 DXH150:DXH151 EHD150:EHD151 EQZ150:EQZ151 FAV150:FAV151 FKR150:FKR151 FUN150:FUN151 GEJ150:GEJ151 GOF150:GOF151 GYB150:GYB151 HHX150:HHX151 HRT150:HRT151 IBP150:IBP151 ILL150:ILL151 IVH150:IVH151 JFD150:JFD151 JOZ150:JOZ151 JYV150:JYV151 KIR150:KIR151 KSN150:KSN151 LCJ150:LCJ151 LMF150:LMF151 LWB150:LWB151 MFX150:MFX151 MPT150:MPT151 MZP150:MZP151 NJL150:NJL151 NTH150:NTH151 ODD150:ODD151 OMZ150:OMZ151 OWV150:OWV151 PGR150:PGR151 PQN150:PQN151 QAJ150:QAJ151 QKF150:QKF151 QUB150:QUB151 RDX150:RDX151 RNT150:RNT151 RXP150:RXP151 SHL150:SHL151 SRH150:SRH151 TBD150:TBD151 TKZ150:TKZ151 TUV150:TUV151 UER150:UER151 UON150:UON151 UYJ150:UYJ151 VIF150:VIF151 VSB150:VSB151 WBX150:WBX151 WLT150:WLT151 WVP150:WVP151 H65686:H65687 JD65686:JD65687 SZ65686:SZ65687 ACV65686:ACV65687 AMR65686:AMR65687 AWN65686:AWN65687 BGJ65686:BGJ65687 BQF65686:BQF65687 CAB65686:CAB65687 CJX65686:CJX65687 CTT65686:CTT65687 DDP65686:DDP65687 DNL65686:DNL65687 DXH65686:DXH65687 EHD65686:EHD65687 EQZ65686:EQZ65687 FAV65686:FAV65687 FKR65686:FKR65687 FUN65686:FUN65687 GEJ65686:GEJ65687 GOF65686:GOF65687 GYB65686:GYB65687 HHX65686:HHX65687 HRT65686:HRT65687 IBP65686:IBP65687 ILL65686:ILL65687 IVH65686:IVH65687 JFD65686:JFD65687 JOZ65686:JOZ65687 JYV65686:JYV65687 KIR65686:KIR65687 KSN65686:KSN65687 LCJ65686:LCJ65687 LMF65686:LMF65687 LWB65686:LWB65687 MFX65686:MFX65687 MPT65686:MPT65687 MZP65686:MZP65687 NJL65686:NJL65687 NTH65686:NTH65687 ODD65686:ODD65687 OMZ65686:OMZ65687 OWV65686:OWV65687 PGR65686:PGR65687 PQN65686:PQN65687 QAJ65686:QAJ65687 QKF65686:QKF65687 QUB65686:QUB65687 RDX65686:RDX65687 RNT65686:RNT65687 RXP65686:RXP65687 SHL65686:SHL65687 SRH65686:SRH65687 TBD65686:TBD65687 TKZ65686:TKZ65687 TUV65686:TUV65687 UER65686:UER65687 UON65686:UON65687 UYJ65686:UYJ65687 VIF65686:VIF65687 VSB65686:VSB65687 WBX65686:WBX65687 WLT65686:WLT65687 WVP65686:WVP65687 H131222:H131223 JD131222:JD131223 SZ131222:SZ131223 ACV131222:ACV131223 AMR131222:AMR131223 AWN131222:AWN131223 BGJ131222:BGJ131223 BQF131222:BQF131223 CAB131222:CAB131223 CJX131222:CJX131223 CTT131222:CTT131223 DDP131222:DDP131223 DNL131222:DNL131223 DXH131222:DXH131223 EHD131222:EHD131223 EQZ131222:EQZ131223 FAV131222:FAV131223 FKR131222:FKR131223 FUN131222:FUN131223 GEJ131222:GEJ131223 GOF131222:GOF131223 GYB131222:GYB131223 HHX131222:HHX131223 HRT131222:HRT131223 IBP131222:IBP131223 ILL131222:ILL131223 IVH131222:IVH131223 JFD131222:JFD131223 JOZ131222:JOZ131223 JYV131222:JYV131223 KIR131222:KIR131223 KSN131222:KSN131223 LCJ131222:LCJ131223 LMF131222:LMF131223 LWB131222:LWB131223 MFX131222:MFX131223 MPT131222:MPT131223 MZP131222:MZP131223 NJL131222:NJL131223 NTH131222:NTH131223 ODD131222:ODD131223 OMZ131222:OMZ131223 OWV131222:OWV131223 PGR131222:PGR131223 PQN131222:PQN131223 QAJ131222:QAJ131223 QKF131222:QKF131223 QUB131222:QUB131223 RDX131222:RDX131223 RNT131222:RNT131223 RXP131222:RXP131223 SHL131222:SHL131223 SRH131222:SRH131223 TBD131222:TBD131223 TKZ131222:TKZ131223 TUV131222:TUV131223 UER131222:UER131223 UON131222:UON131223 UYJ131222:UYJ131223 VIF131222:VIF131223 VSB131222:VSB131223 WBX131222:WBX131223 WLT131222:WLT131223 WVP131222:WVP131223 H196758:H196759 JD196758:JD196759 SZ196758:SZ196759 ACV196758:ACV196759 AMR196758:AMR196759 AWN196758:AWN196759 BGJ196758:BGJ196759 BQF196758:BQF196759 CAB196758:CAB196759 CJX196758:CJX196759 CTT196758:CTT196759 DDP196758:DDP196759 DNL196758:DNL196759 DXH196758:DXH196759 EHD196758:EHD196759 EQZ196758:EQZ196759 FAV196758:FAV196759 FKR196758:FKR196759 FUN196758:FUN196759 GEJ196758:GEJ196759 GOF196758:GOF196759 GYB196758:GYB196759 HHX196758:HHX196759 HRT196758:HRT196759 IBP196758:IBP196759 ILL196758:ILL196759 IVH196758:IVH196759 JFD196758:JFD196759 JOZ196758:JOZ196759 JYV196758:JYV196759 KIR196758:KIR196759 KSN196758:KSN196759 LCJ196758:LCJ196759 LMF196758:LMF196759 LWB196758:LWB196759 MFX196758:MFX196759 MPT196758:MPT196759 MZP196758:MZP196759 NJL196758:NJL196759 NTH196758:NTH196759 ODD196758:ODD196759 OMZ196758:OMZ196759 OWV196758:OWV196759 PGR196758:PGR196759 PQN196758:PQN196759 QAJ196758:QAJ196759 QKF196758:QKF196759 QUB196758:QUB196759 RDX196758:RDX196759 RNT196758:RNT196759 RXP196758:RXP196759 SHL196758:SHL196759 SRH196758:SRH196759 TBD196758:TBD196759 TKZ196758:TKZ196759 TUV196758:TUV196759 UER196758:UER196759 UON196758:UON196759 UYJ196758:UYJ196759 VIF196758:VIF196759 VSB196758:VSB196759 WBX196758:WBX196759 WLT196758:WLT196759 WVP196758:WVP196759 H262294:H262295 JD262294:JD262295 SZ262294:SZ262295 ACV262294:ACV262295 AMR262294:AMR262295 AWN262294:AWN262295 BGJ262294:BGJ262295 BQF262294:BQF262295 CAB262294:CAB262295 CJX262294:CJX262295 CTT262294:CTT262295 DDP262294:DDP262295 DNL262294:DNL262295 DXH262294:DXH262295 EHD262294:EHD262295 EQZ262294:EQZ262295 FAV262294:FAV262295 FKR262294:FKR262295 FUN262294:FUN262295 GEJ262294:GEJ262295 GOF262294:GOF262295 GYB262294:GYB262295 HHX262294:HHX262295 HRT262294:HRT262295 IBP262294:IBP262295 ILL262294:ILL262295 IVH262294:IVH262295 JFD262294:JFD262295 JOZ262294:JOZ262295 JYV262294:JYV262295 KIR262294:KIR262295 KSN262294:KSN262295 LCJ262294:LCJ262295 LMF262294:LMF262295 LWB262294:LWB262295 MFX262294:MFX262295 MPT262294:MPT262295 MZP262294:MZP262295 NJL262294:NJL262295 NTH262294:NTH262295 ODD262294:ODD262295 OMZ262294:OMZ262295 OWV262294:OWV262295 PGR262294:PGR262295 PQN262294:PQN262295 QAJ262294:QAJ262295 QKF262294:QKF262295 QUB262294:QUB262295 RDX262294:RDX262295 RNT262294:RNT262295 RXP262294:RXP262295 SHL262294:SHL262295 SRH262294:SRH262295 TBD262294:TBD262295 TKZ262294:TKZ262295 TUV262294:TUV262295 UER262294:UER262295 UON262294:UON262295 UYJ262294:UYJ262295 VIF262294:VIF262295 VSB262294:VSB262295 WBX262294:WBX262295 WLT262294:WLT262295 WVP262294:WVP262295 H327830:H327831 JD327830:JD327831 SZ327830:SZ327831 ACV327830:ACV327831 AMR327830:AMR327831 AWN327830:AWN327831 BGJ327830:BGJ327831 BQF327830:BQF327831 CAB327830:CAB327831 CJX327830:CJX327831 CTT327830:CTT327831 DDP327830:DDP327831 DNL327830:DNL327831 DXH327830:DXH327831 EHD327830:EHD327831 EQZ327830:EQZ327831 FAV327830:FAV327831 FKR327830:FKR327831 FUN327830:FUN327831 GEJ327830:GEJ327831 GOF327830:GOF327831 GYB327830:GYB327831 HHX327830:HHX327831 HRT327830:HRT327831 IBP327830:IBP327831 ILL327830:ILL327831 IVH327830:IVH327831 JFD327830:JFD327831 JOZ327830:JOZ327831 JYV327830:JYV327831 KIR327830:KIR327831 KSN327830:KSN327831 LCJ327830:LCJ327831 LMF327830:LMF327831 LWB327830:LWB327831 MFX327830:MFX327831 MPT327830:MPT327831 MZP327830:MZP327831 NJL327830:NJL327831 NTH327830:NTH327831 ODD327830:ODD327831 OMZ327830:OMZ327831 OWV327830:OWV327831 PGR327830:PGR327831 PQN327830:PQN327831 QAJ327830:QAJ327831 QKF327830:QKF327831 QUB327830:QUB327831 RDX327830:RDX327831 RNT327830:RNT327831 RXP327830:RXP327831 SHL327830:SHL327831 SRH327830:SRH327831 TBD327830:TBD327831 TKZ327830:TKZ327831 TUV327830:TUV327831 UER327830:UER327831 UON327830:UON327831 UYJ327830:UYJ327831 VIF327830:VIF327831 VSB327830:VSB327831 WBX327830:WBX327831 WLT327830:WLT327831 WVP327830:WVP327831 H393366:H393367 JD393366:JD393367 SZ393366:SZ393367 ACV393366:ACV393367 AMR393366:AMR393367 AWN393366:AWN393367 BGJ393366:BGJ393367 BQF393366:BQF393367 CAB393366:CAB393367 CJX393366:CJX393367 CTT393366:CTT393367 DDP393366:DDP393367 DNL393366:DNL393367 DXH393366:DXH393367 EHD393366:EHD393367 EQZ393366:EQZ393367 FAV393366:FAV393367 FKR393366:FKR393367 FUN393366:FUN393367 GEJ393366:GEJ393367 GOF393366:GOF393367 GYB393366:GYB393367 HHX393366:HHX393367 HRT393366:HRT393367 IBP393366:IBP393367 ILL393366:ILL393367 IVH393366:IVH393367 JFD393366:JFD393367 JOZ393366:JOZ393367 JYV393366:JYV393367 KIR393366:KIR393367 KSN393366:KSN393367 LCJ393366:LCJ393367 LMF393366:LMF393367 LWB393366:LWB393367 MFX393366:MFX393367 MPT393366:MPT393367 MZP393366:MZP393367 NJL393366:NJL393367 NTH393366:NTH393367 ODD393366:ODD393367 OMZ393366:OMZ393367 OWV393366:OWV393367 PGR393366:PGR393367 PQN393366:PQN393367 QAJ393366:QAJ393367 QKF393366:QKF393367 QUB393366:QUB393367 RDX393366:RDX393367 RNT393366:RNT393367 RXP393366:RXP393367 SHL393366:SHL393367 SRH393366:SRH393367 TBD393366:TBD393367 TKZ393366:TKZ393367 TUV393366:TUV393367 UER393366:UER393367 UON393366:UON393367 UYJ393366:UYJ393367 VIF393366:VIF393367 VSB393366:VSB393367 WBX393366:WBX393367 WLT393366:WLT393367 WVP393366:WVP393367 H458902:H458903 JD458902:JD458903 SZ458902:SZ458903 ACV458902:ACV458903 AMR458902:AMR458903 AWN458902:AWN458903 BGJ458902:BGJ458903 BQF458902:BQF458903 CAB458902:CAB458903 CJX458902:CJX458903 CTT458902:CTT458903 DDP458902:DDP458903 DNL458902:DNL458903 DXH458902:DXH458903 EHD458902:EHD458903 EQZ458902:EQZ458903 FAV458902:FAV458903 FKR458902:FKR458903 FUN458902:FUN458903 GEJ458902:GEJ458903 GOF458902:GOF458903 GYB458902:GYB458903 HHX458902:HHX458903 HRT458902:HRT458903 IBP458902:IBP458903 ILL458902:ILL458903 IVH458902:IVH458903 JFD458902:JFD458903 JOZ458902:JOZ458903 JYV458902:JYV458903 KIR458902:KIR458903 KSN458902:KSN458903 LCJ458902:LCJ458903 LMF458902:LMF458903 LWB458902:LWB458903 MFX458902:MFX458903 MPT458902:MPT458903 MZP458902:MZP458903 NJL458902:NJL458903 NTH458902:NTH458903 ODD458902:ODD458903 OMZ458902:OMZ458903 OWV458902:OWV458903 PGR458902:PGR458903 PQN458902:PQN458903 QAJ458902:QAJ458903 QKF458902:QKF458903 QUB458902:QUB458903 RDX458902:RDX458903 RNT458902:RNT458903 RXP458902:RXP458903 SHL458902:SHL458903 SRH458902:SRH458903 TBD458902:TBD458903 TKZ458902:TKZ458903 TUV458902:TUV458903 UER458902:UER458903 UON458902:UON458903 UYJ458902:UYJ458903 VIF458902:VIF458903 VSB458902:VSB458903 WBX458902:WBX458903 WLT458902:WLT458903 WVP458902:WVP458903 H524438:H524439 JD524438:JD524439 SZ524438:SZ524439 ACV524438:ACV524439 AMR524438:AMR524439 AWN524438:AWN524439 BGJ524438:BGJ524439 BQF524438:BQF524439 CAB524438:CAB524439 CJX524438:CJX524439 CTT524438:CTT524439 DDP524438:DDP524439 DNL524438:DNL524439 DXH524438:DXH524439 EHD524438:EHD524439 EQZ524438:EQZ524439 FAV524438:FAV524439 FKR524438:FKR524439 FUN524438:FUN524439 GEJ524438:GEJ524439 GOF524438:GOF524439 GYB524438:GYB524439 HHX524438:HHX524439 HRT524438:HRT524439 IBP524438:IBP524439 ILL524438:ILL524439 IVH524438:IVH524439 JFD524438:JFD524439 JOZ524438:JOZ524439 JYV524438:JYV524439 KIR524438:KIR524439 KSN524438:KSN524439 LCJ524438:LCJ524439 LMF524438:LMF524439 LWB524438:LWB524439 MFX524438:MFX524439 MPT524438:MPT524439 MZP524438:MZP524439 NJL524438:NJL524439 NTH524438:NTH524439 ODD524438:ODD524439 OMZ524438:OMZ524439 OWV524438:OWV524439 PGR524438:PGR524439 PQN524438:PQN524439 QAJ524438:QAJ524439 QKF524438:QKF524439 QUB524438:QUB524439 RDX524438:RDX524439 RNT524438:RNT524439 RXP524438:RXP524439 SHL524438:SHL524439 SRH524438:SRH524439 TBD524438:TBD524439 TKZ524438:TKZ524439 TUV524438:TUV524439 UER524438:UER524439 UON524438:UON524439 UYJ524438:UYJ524439 VIF524438:VIF524439 VSB524438:VSB524439 WBX524438:WBX524439 WLT524438:WLT524439 WVP524438:WVP524439 H589974:H589975 JD589974:JD589975 SZ589974:SZ589975 ACV589974:ACV589975 AMR589974:AMR589975 AWN589974:AWN589975 BGJ589974:BGJ589975 BQF589974:BQF589975 CAB589974:CAB589975 CJX589974:CJX589975 CTT589974:CTT589975 DDP589974:DDP589975 DNL589974:DNL589975 DXH589974:DXH589975 EHD589974:EHD589975 EQZ589974:EQZ589975 FAV589974:FAV589975 FKR589974:FKR589975 FUN589974:FUN589975 GEJ589974:GEJ589975 GOF589974:GOF589975 GYB589974:GYB589975 HHX589974:HHX589975 HRT589974:HRT589975 IBP589974:IBP589975 ILL589974:ILL589975 IVH589974:IVH589975 JFD589974:JFD589975 JOZ589974:JOZ589975 JYV589974:JYV589975 KIR589974:KIR589975 KSN589974:KSN589975 LCJ589974:LCJ589975 LMF589974:LMF589975 LWB589974:LWB589975 MFX589974:MFX589975 MPT589974:MPT589975 MZP589974:MZP589975 NJL589974:NJL589975 NTH589974:NTH589975 ODD589974:ODD589975 OMZ589974:OMZ589975 OWV589974:OWV589975 PGR589974:PGR589975 PQN589974:PQN589975 QAJ589974:QAJ589975 QKF589974:QKF589975 QUB589974:QUB589975 RDX589974:RDX589975 RNT589974:RNT589975 RXP589974:RXP589975 SHL589974:SHL589975 SRH589974:SRH589975 TBD589974:TBD589975 TKZ589974:TKZ589975 TUV589974:TUV589975 UER589974:UER589975 UON589974:UON589975 UYJ589974:UYJ589975 VIF589974:VIF589975 VSB589974:VSB589975 WBX589974:WBX589975 WLT589974:WLT589975 WVP589974:WVP589975 H655510:H655511 JD655510:JD655511 SZ655510:SZ655511 ACV655510:ACV655511 AMR655510:AMR655511 AWN655510:AWN655511 BGJ655510:BGJ655511 BQF655510:BQF655511 CAB655510:CAB655511 CJX655510:CJX655511 CTT655510:CTT655511 DDP655510:DDP655511 DNL655510:DNL655511 DXH655510:DXH655511 EHD655510:EHD655511 EQZ655510:EQZ655511 FAV655510:FAV655511 FKR655510:FKR655511 FUN655510:FUN655511 GEJ655510:GEJ655511 GOF655510:GOF655511 GYB655510:GYB655511 HHX655510:HHX655511 HRT655510:HRT655511 IBP655510:IBP655511 ILL655510:ILL655511 IVH655510:IVH655511 JFD655510:JFD655511 JOZ655510:JOZ655511 JYV655510:JYV655511 KIR655510:KIR655511 KSN655510:KSN655511 LCJ655510:LCJ655511 LMF655510:LMF655511 LWB655510:LWB655511 MFX655510:MFX655511 MPT655510:MPT655511 MZP655510:MZP655511 NJL655510:NJL655511 NTH655510:NTH655511 ODD655510:ODD655511 OMZ655510:OMZ655511 OWV655510:OWV655511 PGR655510:PGR655511 PQN655510:PQN655511 QAJ655510:QAJ655511 QKF655510:QKF655511 QUB655510:QUB655511 RDX655510:RDX655511 RNT655510:RNT655511 RXP655510:RXP655511 SHL655510:SHL655511 SRH655510:SRH655511 TBD655510:TBD655511 TKZ655510:TKZ655511 TUV655510:TUV655511 UER655510:UER655511 UON655510:UON655511 UYJ655510:UYJ655511 VIF655510:VIF655511 VSB655510:VSB655511 WBX655510:WBX655511 WLT655510:WLT655511 WVP655510:WVP655511 H721046:H721047 JD721046:JD721047 SZ721046:SZ721047 ACV721046:ACV721047 AMR721046:AMR721047 AWN721046:AWN721047 BGJ721046:BGJ721047 BQF721046:BQF721047 CAB721046:CAB721047 CJX721046:CJX721047 CTT721046:CTT721047 DDP721046:DDP721047 DNL721046:DNL721047 DXH721046:DXH721047 EHD721046:EHD721047 EQZ721046:EQZ721047 FAV721046:FAV721047 FKR721046:FKR721047 FUN721046:FUN721047 GEJ721046:GEJ721047 GOF721046:GOF721047 GYB721046:GYB721047 HHX721046:HHX721047 HRT721046:HRT721047 IBP721046:IBP721047 ILL721046:ILL721047 IVH721046:IVH721047 JFD721046:JFD721047 JOZ721046:JOZ721047 JYV721046:JYV721047 KIR721046:KIR721047 KSN721046:KSN721047 LCJ721046:LCJ721047 LMF721046:LMF721047 LWB721046:LWB721047 MFX721046:MFX721047 MPT721046:MPT721047 MZP721046:MZP721047 NJL721046:NJL721047 NTH721046:NTH721047 ODD721046:ODD721047 OMZ721046:OMZ721047 OWV721046:OWV721047 PGR721046:PGR721047 PQN721046:PQN721047 QAJ721046:QAJ721047 QKF721046:QKF721047 QUB721046:QUB721047 RDX721046:RDX721047 RNT721046:RNT721047 RXP721046:RXP721047 SHL721046:SHL721047 SRH721046:SRH721047 TBD721046:TBD721047 TKZ721046:TKZ721047 TUV721046:TUV721047 UER721046:UER721047 UON721046:UON721047 UYJ721046:UYJ721047 VIF721046:VIF721047 VSB721046:VSB721047 WBX721046:WBX721047 WLT721046:WLT721047 WVP721046:WVP721047 H786582:H786583 JD786582:JD786583 SZ786582:SZ786583 ACV786582:ACV786583 AMR786582:AMR786583 AWN786582:AWN786583 BGJ786582:BGJ786583 BQF786582:BQF786583 CAB786582:CAB786583 CJX786582:CJX786583 CTT786582:CTT786583 DDP786582:DDP786583 DNL786582:DNL786583 DXH786582:DXH786583 EHD786582:EHD786583 EQZ786582:EQZ786583 FAV786582:FAV786583 FKR786582:FKR786583 FUN786582:FUN786583 GEJ786582:GEJ786583 GOF786582:GOF786583 GYB786582:GYB786583 HHX786582:HHX786583 HRT786582:HRT786583 IBP786582:IBP786583 ILL786582:ILL786583 IVH786582:IVH786583 JFD786582:JFD786583 JOZ786582:JOZ786583 JYV786582:JYV786583 KIR786582:KIR786583 KSN786582:KSN786583 LCJ786582:LCJ786583 LMF786582:LMF786583 LWB786582:LWB786583 MFX786582:MFX786583 MPT786582:MPT786583 MZP786582:MZP786583 NJL786582:NJL786583 NTH786582:NTH786583 ODD786582:ODD786583 OMZ786582:OMZ786583 OWV786582:OWV786583 PGR786582:PGR786583 PQN786582:PQN786583 QAJ786582:QAJ786583 QKF786582:QKF786583 QUB786582:QUB786583 RDX786582:RDX786583 RNT786582:RNT786583 RXP786582:RXP786583 SHL786582:SHL786583 SRH786582:SRH786583 TBD786582:TBD786583 TKZ786582:TKZ786583 TUV786582:TUV786583 UER786582:UER786583 UON786582:UON786583 UYJ786582:UYJ786583 VIF786582:VIF786583 VSB786582:VSB786583 WBX786582:WBX786583 WLT786582:WLT786583 WVP786582:WVP786583 H852118:H852119 JD852118:JD852119 SZ852118:SZ852119 ACV852118:ACV852119 AMR852118:AMR852119 AWN852118:AWN852119 BGJ852118:BGJ852119 BQF852118:BQF852119 CAB852118:CAB852119 CJX852118:CJX852119 CTT852118:CTT852119 DDP852118:DDP852119 DNL852118:DNL852119 DXH852118:DXH852119 EHD852118:EHD852119 EQZ852118:EQZ852119 FAV852118:FAV852119 FKR852118:FKR852119 FUN852118:FUN852119 GEJ852118:GEJ852119 GOF852118:GOF852119 GYB852118:GYB852119 HHX852118:HHX852119 HRT852118:HRT852119 IBP852118:IBP852119 ILL852118:ILL852119 IVH852118:IVH852119 JFD852118:JFD852119 JOZ852118:JOZ852119 JYV852118:JYV852119 KIR852118:KIR852119 KSN852118:KSN852119 LCJ852118:LCJ852119 LMF852118:LMF852119 LWB852118:LWB852119 MFX852118:MFX852119 MPT852118:MPT852119 MZP852118:MZP852119 NJL852118:NJL852119 NTH852118:NTH852119 ODD852118:ODD852119 OMZ852118:OMZ852119 OWV852118:OWV852119 PGR852118:PGR852119 PQN852118:PQN852119 QAJ852118:QAJ852119 QKF852118:QKF852119 QUB852118:QUB852119 RDX852118:RDX852119 RNT852118:RNT852119 RXP852118:RXP852119 SHL852118:SHL852119 SRH852118:SRH852119 TBD852118:TBD852119 TKZ852118:TKZ852119 TUV852118:TUV852119 UER852118:UER852119 UON852118:UON852119 UYJ852118:UYJ852119 VIF852118:VIF852119 VSB852118:VSB852119 WBX852118:WBX852119 WLT852118:WLT852119 WVP852118:WVP852119 H917654:H917655 JD917654:JD917655 SZ917654:SZ917655 ACV917654:ACV917655 AMR917654:AMR917655 AWN917654:AWN917655 BGJ917654:BGJ917655 BQF917654:BQF917655 CAB917654:CAB917655 CJX917654:CJX917655 CTT917654:CTT917655 DDP917654:DDP917655 DNL917654:DNL917655 DXH917654:DXH917655 EHD917654:EHD917655 EQZ917654:EQZ917655 FAV917654:FAV917655 FKR917654:FKR917655 FUN917654:FUN917655 GEJ917654:GEJ917655 GOF917654:GOF917655 GYB917654:GYB917655 HHX917654:HHX917655 HRT917654:HRT917655 IBP917654:IBP917655 ILL917654:ILL917655 IVH917654:IVH917655 JFD917654:JFD917655 JOZ917654:JOZ917655 JYV917654:JYV917655 KIR917654:KIR917655 KSN917654:KSN917655 LCJ917654:LCJ917655 LMF917654:LMF917655 LWB917654:LWB917655 MFX917654:MFX917655 MPT917654:MPT917655 MZP917654:MZP917655 NJL917654:NJL917655 NTH917654:NTH917655 ODD917654:ODD917655 OMZ917654:OMZ917655 OWV917654:OWV917655 PGR917654:PGR917655 PQN917654:PQN917655 QAJ917654:QAJ917655 QKF917654:QKF917655 QUB917654:QUB917655 RDX917654:RDX917655 RNT917654:RNT917655 RXP917654:RXP917655 SHL917654:SHL917655 SRH917654:SRH917655 TBD917654:TBD917655 TKZ917654:TKZ917655 TUV917654:TUV917655 UER917654:UER917655 UON917654:UON917655 UYJ917654:UYJ917655 VIF917654:VIF917655 VSB917654:VSB917655 WBX917654:WBX917655 WLT917654:WLT917655 WVP917654:WVP917655 H983190:H983191 JD983190:JD983191 SZ983190:SZ983191 ACV983190:ACV983191 AMR983190:AMR983191 AWN983190:AWN983191 BGJ983190:BGJ983191 BQF983190:BQF983191 CAB983190:CAB983191 CJX983190:CJX983191 CTT983190:CTT983191 DDP983190:DDP983191 DNL983190:DNL983191 DXH983190:DXH983191 EHD983190:EHD983191 EQZ983190:EQZ983191 FAV983190:FAV983191 FKR983190:FKR983191 FUN983190:FUN983191 GEJ983190:GEJ983191 GOF983190:GOF983191 GYB983190:GYB983191 HHX983190:HHX983191 HRT983190:HRT983191 IBP983190:IBP983191 ILL983190:ILL983191 IVH983190:IVH983191 JFD983190:JFD983191 JOZ983190:JOZ983191 JYV983190:JYV983191 KIR983190:KIR983191 KSN983190:KSN983191 LCJ983190:LCJ983191 LMF983190:LMF983191 LWB983190:LWB983191 MFX983190:MFX983191 MPT983190:MPT983191 MZP983190:MZP983191 NJL983190:NJL983191 NTH983190:NTH983191 ODD983190:ODD983191 OMZ983190:OMZ983191 OWV983190:OWV983191 PGR983190:PGR983191 PQN983190:PQN983191 QAJ983190:QAJ983191 QKF983190:QKF983191 QUB983190:QUB983191 RDX983190:RDX983191 RNT983190:RNT983191 RXP983190:RXP983191 SHL983190:SHL983191 SRH983190:SRH983191 TBD983190:TBD983191 TKZ983190:TKZ983191 TUV983190:TUV983191 UER983190:UER983191 UON983190:UON983191 UYJ983190:UYJ983191 VIF983190:VIF983191 VSB983190:VSB983191 WBX983190:WBX983191 WLT983190:WLT983191 WVP983190:WVP983191 E154:E155 JA154:JA155 SW154:SW155 ACS154:ACS155 AMO154:AMO155 AWK154:AWK155 BGG154:BGG155 BQC154:BQC155 BZY154:BZY155 CJU154:CJU155 CTQ154:CTQ155 DDM154:DDM155 DNI154:DNI155 DXE154:DXE155 EHA154:EHA155 EQW154:EQW155 FAS154:FAS155 FKO154:FKO155 FUK154:FUK155 GEG154:GEG155 GOC154:GOC155 GXY154:GXY155 HHU154:HHU155 HRQ154:HRQ155 IBM154:IBM155 ILI154:ILI155 IVE154:IVE155 JFA154:JFA155 JOW154:JOW155 JYS154:JYS155 KIO154:KIO155 KSK154:KSK155 LCG154:LCG155 LMC154:LMC155 LVY154:LVY155 MFU154:MFU155 MPQ154:MPQ155 MZM154:MZM155 NJI154:NJI155 NTE154:NTE155 ODA154:ODA155 OMW154:OMW155 OWS154:OWS155 PGO154:PGO155 PQK154:PQK155 QAG154:QAG155 QKC154:QKC155 QTY154:QTY155 RDU154:RDU155 RNQ154:RNQ155 RXM154:RXM155 SHI154:SHI155 SRE154:SRE155 TBA154:TBA155 TKW154:TKW155 TUS154:TUS155 UEO154:UEO155 UOK154:UOK155 UYG154:UYG155 VIC154:VIC155 VRY154:VRY155 WBU154:WBU155 WLQ154:WLQ155 WVM154:WVM155 E65690:E65691 JA65690:JA65691 SW65690:SW65691 ACS65690:ACS65691 AMO65690:AMO65691 AWK65690:AWK65691 BGG65690:BGG65691 BQC65690:BQC65691 BZY65690:BZY65691 CJU65690:CJU65691 CTQ65690:CTQ65691 DDM65690:DDM65691 DNI65690:DNI65691 DXE65690:DXE65691 EHA65690:EHA65691 EQW65690:EQW65691 FAS65690:FAS65691 FKO65690:FKO65691 FUK65690:FUK65691 GEG65690:GEG65691 GOC65690:GOC65691 GXY65690:GXY65691 HHU65690:HHU65691 HRQ65690:HRQ65691 IBM65690:IBM65691 ILI65690:ILI65691 IVE65690:IVE65691 JFA65690:JFA65691 JOW65690:JOW65691 JYS65690:JYS65691 KIO65690:KIO65691 KSK65690:KSK65691 LCG65690:LCG65691 LMC65690:LMC65691 LVY65690:LVY65691 MFU65690:MFU65691 MPQ65690:MPQ65691 MZM65690:MZM65691 NJI65690:NJI65691 NTE65690:NTE65691 ODA65690:ODA65691 OMW65690:OMW65691 OWS65690:OWS65691 PGO65690:PGO65691 PQK65690:PQK65691 QAG65690:QAG65691 QKC65690:QKC65691 QTY65690:QTY65691 RDU65690:RDU65691 RNQ65690:RNQ65691 RXM65690:RXM65691 SHI65690:SHI65691 SRE65690:SRE65691 TBA65690:TBA65691 TKW65690:TKW65691 TUS65690:TUS65691 UEO65690:UEO65691 UOK65690:UOK65691 UYG65690:UYG65691 VIC65690:VIC65691 VRY65690:VRY65691 WBU65690:WBU65691 WLQ65690:WLQ65691 WVM65690:WVM65691 E131226:E131227 JA131226:JA131227 SW131226:SW131227 ACS131226:ACS131227 AMO131226:AMO131227 AWK131226:AWK131227 BGG131226:BGG131227 BQC131226:BQC131227 BZY131226:BZY131227 CJU131226:CJU131227 CTQ131226:CTQ131227 DDM131226:DDM131227 DNI131226:DNI131227 DXE131226:DXE131227 EHA131226:EHA131227 EQW131226:EQW131227 FAS131226:FAS131227 FKO131226:FKO131227 FUK131226:FUK131227 GEG131226:GEG131227 GOC131226:GOC131227 GXY131226:GXY131227 HHU131226:HHU131227 HRQ131226:HRQ131227 IBM131226:IBM131227 ILI131226:ILI131227 IVE131226:IVE131227 JFA131226:JFA131227 JOW131226:JOW131227 JYS131226:JYS131227 KIO131226:KIO131227 KSK131226:KSK131227 LCG131226:LCG131227 LMC131226:LMC131227 LVY131226:LVY131227 MFU131226:MFU131227 MPQ131226:MPQ131227 MZM131226:MZM131227 NJI131226:NJI131227 NTE131226:NTE131227 ODA131226:ODA131227 OMW131226:OMW131227 OWS131226:OWS131227 PGO131226:PGO131227 PQK131226:PQK131227 QAG131226:QAG131227 QKC131226:QKC131227 QTY131226:QTY131227 RDU131226:RDU131227 RNQ131226:RNQ131227 RXM131226:RXM131227 SHI131226:SHI131227 SRE131226:SRE131227 TBA131226:TBA131227 TKW131226:TKW131227 TUS131226:TUS131227 UEO131226:UEO131227 UOK131226:UOK131227 UYG131226:UYG131227 VIC131226:VIC131227 VRY131226:VRY131227 WBU131226:WBU131227 WLQ131226:WLQ131227 WVM131226:WVM131227 E196762:E196763 JA196762:JA196763 SW196762:SW196763 ACS196762:ACS196763 AMO196762:AMO196763 AWK196762:AWK196763 BGG196762:BGG196763 BQC196762:BQC196763 BZY196762:BZY196763 CJU196762:CJU196763 CTQ196762:CTQ196763 DDM196762:DDM196763 DNI196762:DNI196763 DXE196762:DXE196763 EHA196762:EHA196763 EQW196762:EQW196763 FAS196762:FAS196763 FKO196762:FKO196763 FUK196762:FUK196763 GEG196762:GEG196763 GOC196762:GOC196763 GXY196762:GXY196763 HHU196762:HHU196763 HRQ196762:HRQ196763 IBM196762:IBM196763 ILI196762:ILI196763 IVE196762:IVE196763 JFA196762:JFA196763 JOW196762:JOW196763 JYS196762:JYS196763 KIO196762:KIO196763 KSK196762:KSK196763 LCG196762:LCG196763 LMC196762:LMC196763 LVY196762:LVY196763 MFU196762:MFU196763 MPQ196762:MPQ196763 MZM196762:MZM196763 NJI196762:NJI196763 NTE196762:NTE196763 ODA196762:ODA196763 OMW196762:OMW196763 OWS196762:OWS196763 PGO196762:PGO196763 PQK196762:PQK196763 QAG196762:QAG196763 QKC196762:QKC196763 QTY196762:QTY196763 RDU196762:RDU196763 RNQ196762:RNQ196763 RXM196762:RXM196763 SHI196762:SHI196763 SRE196762:SRE196763 TBA196762:TBA196763 TKW196762:TKW196763 TUS196762:TUS196763 UEO196762:UEO196763 UOK196762:UOK196763 UYG196762:UYG196763 VIC196762:VIC196763 VRY196762:VRY196763 WBU196762:WBU196763 WLQ196762:WLQ196763 WVM196762:WVM196763 E262298:E262299 JA262298:JA262299 SW262298:SW262299 ACS262298:ACS262299 AMO262298:AMO262299 AWK262298:AWK262299 BGG262298:BGG262299 BQC262298:BQC262299 BZY262298:BZY262299 CJU262298:CJU262299 CTQ262298:CTQ262299 DDM262298:DDM262299 DNI262298:DNI262299 DXE262298:DXE262299 EHA262298:EHA262299 EQW262298:EQW262299 FAS262298:FAS262299 FKO262298:FKO262299 FUK262298:FUK262299 GEG262298:GEG262299 GOC262298:GOC262299 GXY262298:GXY262299 HHU262298:HHU262299 HRQ262298:HRQ262299 IBM262298:IBM262299 ILI262298:ILI262299 IVE262298:IVE262299 JFA262298:JFA262299 JOW262298:JOW262299 JYS262298:JYS262299 KIO262298:KIO262299 KSK262298:KSK262299 LCG262298:LCG262299 LMC262298:LMC262299 LVY262298:LVY262299 MFU262298:MFU262299 MPQ262298:MPQ262299 MZM262298:MZM262299 NJI262298:NJI262299 NTE262298:NTE262299 ODA262298:ODA262299 OMW262298:OMW262299 OWS262298:OWS262299 PGO262298:PGO262299 PQK262298:PQK262299 QAG262298:QAG262299 QKC262298:QKC262299 QTY262298:QTY262299 RDU262298:RDU262299 RNQ262298:RNQ262299 RXM262298:RXM262299 SHI262298:SHI262299 SRE262298:SRE262299 TBA262298:TBA262299 TKW262298:TKW262299 TUS262298:TUS262299 UEO262298:UEO262299 UOK262298:UOK262299 UYG262298:UYG262299 VIC262298:VIC262299 VRY262298:VRY262299 WBU262298:WBU262299 WLQ262298:WLQ262299 WVM262298:WVM262299 E327834:E327835 JA327834:JA327835 SW327834:SW327835 ACS327834:ACS327835 AMO327834:AMO327835 AWK327834:AWK327835 BGG327834:BGG327835 BQC327834:BQC327835 BZY327834:BZY327835 CJU327834:CJU327835 CTQ327834:CTQ327835 DDM327834:DDM327835 DNI327834:DNI327835 DXE327834:DXE327835 EHA327834:EHA327835 EQW327834:EQW327835 FAS327834:FAS327835 FKO327834:FKO327835 FUK327834:FUK327835 GEG327834:GEG327835 GOC327834:GOC327835 GXY327834:GXY327835 HHU327834:HHU327835 HRQ327834:HRQ327835 IBM327834:IBM327835 ILI327834:ILI327835 IVE327834:IVE327835 JFA327834:JFA327835 JOW327834:JOW327835 JYS327834:JYS327835 KIO327834:KIO327835 KSK327834:KSK327835 LCG327834:LCG327835 LMC327834:LMC327835 LVY327834:LVY327835 MFU327834:MFU327835 MPQ327834:MPQ327835 MZM327834:MZM327835 NJI327834:NJI327835 NTE327834:NTE327835 ODA327834:ODA327835 OMW327834:OMW327835 OWS327834:OWS327835 PGO327834:PGO327835 PQK327834:PQK327835 QAG327834:QAG327835 QKC327834:QKC327835 QTY327834:QTY327835 RDU327834:RDU327835 RNQ327834:RNQ327835 RXM327834:RXM327835 SHI327834:SHI327835 SRE327834:SRE327835 TBA327834:TBA327835 TKW327834:TKW327835 TUS327834:TUS327835 UEO327834:UEO327835 UOK327834:UOK327835 UYG327834:UYG327835 VIC327834:VIC327835 VRY327834:VRY327835 WBU327834:WBU327835 WLQ327834:WLQ327835 WVM327834:WVM327835 E393370:E393371 JA393370:JA393371 SW393370:SW393371 ACS393370:ACS393371 AMO393370:AMO393371 AWK393370:AWK393371 BGG393370:BGG393371 BQC393370:BQC393371 BZY393370:BZY393371 CJU393370:CJU393371 CTQ393370:CTQ393371 DDM393370:DDM393371 DNI393370:DNI393371 DXE393370:DXE393371 EHA393370:EHA393371 EQW393370:EQW393371 FAS393370:FAS393371 FKO393370:FKO393371 FUK393370:FUK393371 GEG393370:GEG393371 GOC393370:GOC393371 GXY393370:GXY393371 HHU393370:HHU393371 HRQ393370:HRQ393371 IBM393370:IBM393371 ILI393370:ILI393371 IVE393370:IVE393371 JFA393370:JFA393371 JOW393370:JOW393371 JYS393370:JYS393371 KIO393370:KIO393371 KSK393370:KSK393371 LCG393370:LCG393371 LMC393370:LMC393371 LVY393370:LVY393371 MFU393370:MFU393371 MPQ393370:MPQ393371 MZM393370:MZM393371 NJI393370:NJI393371 NTE393370:NTE393371 ODA393370:ODA393371 OMW393370:OMW393371 OWS393370:OWS393371 PGO393370:PGO393371 PQK393370:PQK393371 QAG393370:QAG393371 QKC393370:QKC393371 QTY393370:QTY393371 RDU393370:RDU393371 RNQ393370:RNQ393371 RXM393370:RXM393371 SHI393370:SHI393371 SRE393370:SRE393371 TBA393370:TBA393371 TKW393370:TKW393371 TUS393370:TUS393371 UEO393370:UEO393371 UOK393370:UOK393371 UYG393370:UYG393371 VIC393370:VIC393371 VRY393370:VRY393371 WBU393370:WBU393371 WLQ393370:WLQ393371 WVM393370:WVM393371 E458906:E458907 JA458906:JA458907 SW458906:SW458907 ACS458906:ACS458907 AMO458906:AMO458907 AWK458906:AWK458907 BGG458906:BGG458907 BQC458906:BQC458907 BZY458906:BZY458907 CJU458906:CJU458907 CTQ458906:CTQ458907 DDM458906:DDM458907 DNI458906:DNI458907 DXE458906:DXE458907 EHA458906:EHA458907 EQW458906:EQW458907 FAS458906:FAS458907 FKO458906:FKO458907 FUK458906:FUK458907 GEG458906:GEG458907 GOC458906:GOC458907 GXY458906:GXY458907 HHU458906:HHU458907 HRQ458906:HRQ458907 IBM458906:IBM458907 ILI458906:ILI458907 IVE458906:IVE458907 JFA458906:JFA458907 JOW458906:JOW458907 JYS458906:JYS458907 KIO458906:KIO458907 KSK458906:KSK458907 LCG458906:LCG458907 LMC458906:LMC458907 LVY458906:LVY458907 MFU458906:MFU458907 MPQ458906:MPQ458907 MZM458906:MZM458907 NJI458906:NJI458907 NTE458906:NTE458907 ODA458906:ODA458907 OMW458906:OMW458907 OWS458906:OWS458907 PGO458906:PGO458907 PQK458906:PQK458907 QAG458906:QAG458907 QKC458906:QKC458907 QTY458906:QTY458907 RDU458906:RDU458907 RNQ458906:RNQ458907 RXM458906:RXM458907 SHI458906:SHI458907 SRE458906:SRE458907 TBA458906:TBA458907 TKW458906:TKW458907 TUS458906:TUS458907 UEO458906:UEO458907 UOK458906:UOK458907 UYG458906:UYG458907 VIC458906:VIC458907 VRY458906:VRY458907 WBU458906:WBU458907 WLQ458906:WLQ458907 WVM458906:WVM458907 E524442:E524443 JA524442:JA524443 SW524442:SW524443 ACS524442:ACS524443 AMO524442:AMO524443 AWK524442:AWK524443 BGG524442:BGG524443 BQC524442:BQC524443 BZY524442:BZY524443 CJU524442:CJU524443 CTQ524442:CTQ524443 DDM524442:DDM524443 DNI524442:DNI524443 DXE524442:DXE524443 EHA524442:EHA524443 EQW524442:EQW524443 FAS524442:FAS524443 FKO524442:FKO524443 FUK524442:FUK524443 GEG524442:GEG524443 GOC524442:GOC524443 GXY524442:GXY524443 HHU524442:HHU524443 HRQ524442:HRQ524443 IBM524442:IBM524443 ILI524442:ILI524443 IVE524442:IVE524443 JFA524442:JFA524443 JOW524442:JOW524443 JYS524442:JYS524443 KIO524442:KIO524443 KSK524442:KSK524443 LCG524442:LCG524443 LMC524442:LMC524443 LVY524442:LVY524443 MFU524442:MFU524443 MPQ524442:MPQ524443 MZM524442:MZM524443 NJI524442:NJI524443 NTE524442:NTE524443 ODA524442:ODA524443 OMW524442:OMW524443 OWS524442:OWS524443 PGO524442:PGO524443 PQK524442:PQK524443 QAG524442:QAG524443 QKC524442:QKC524443 QTY524442:QTY524443 RDU524442:RDU524443 RNQ524442:RNQ524443 RXM524442:RXM524443 SHI524442:SHI524443 SRE524442:SRE524443 TBA524442:TBA524443 TKW524442:TKW524443 TUS524442:TUS524443 UEO524442:UEO524443 UOK524442:UOK524443 UYG524442:UYG524443 VIC524442:VIC524443 VRY524442:VRY524443 WBU524442:WBU524443 WLQ524442:WLQ524443 WVM524442:WVM524443 E589978:E589979 JA589978:JA589979 SW589978:SW589979 ACS589978:ACS589979 AMO589978:AMO589979 AWK589978:AWK589979 BGG589978:BGG589979 BQC589978:BQC589979 BZY589978:BZY589979 CJU589978:CJU589979 CTQ589978:CTQ589979 DDM589978:DDM589979 DNI589978:DNI589979 DXE589978:DXE589979 EHA589978:EHA589979 EQW589978:EQW589979 FAS589978:FAS589979 FKO589978:FKO589979 FUK589978:FUK589979 GEG589978:GEG589979 GOC589978:GOC589979 GXY589978:GXY589979 HHU589978:HHU589979 HRQ589978:HRQ589979 IBM589978:IBM589979 ILI589978:ILI589979 IVE589978:IVE589979 JFA589978:JFA589979 JOW589978:JOW589979 JYS589978:JYS589979 KIO589978:KIO589979 KSK589978:KSK589979 LCG589978:LCG589979 LMC589978:LMC589979 LVY589978:LVY589979 MFU589978:MFU589979 MPQ589978:MPQ589979 MZM589978:MZM589979 NJI589978:NJI589979 NTE589978:NTE589979 ODA589978:ODA589979 OMW589978:OMW589979 OWS589978:OWS589979 PGO589978:PGO589979 PQK589978:PQK589979 QAG589978:QAG589979 QKC589978:QKC589979 QTY589978:QTY589979 RDU589978:RDU589979 RNQ589978:RNQ589979 RXM589978:RXM589979 SHI589978:SHI589979 SRE589978:SRE589979 TBA589978:TBA589979 TKW589978:TKW589979 TUS589978:TUS589979 UEO589978:UEO589979 UOK589978:UOK589979 UYG589978:UYG589979 VIC589978:VIC589979 VRY589978:VRY589979 WBU589978:WBU589979 WLQ589978:WLQ589979 WVM589978:WVM589979 E655514:E655515 JA655514:JA655515 SW655514:SW655515 ACS655514:ACS655515 AMO655514:AMO655515 AWK655514:AWK655515 BGG655514:BGG655515 BQC655514:BQC655515 BZY655514:BZY655515 CJU655514:CJU655515 CTQ655514:CTQ655515 DDM655514:DDM655515 DNI655514:DNI655515 DXE655514:DXE655515 EHA655514:EHA655515 EQW655514:EQW655515 FAS655514:FAS655515 FKO655514:FKO655515 FUK655514:FUK655515 GEG655514:GEG655515 GOC655514:GOC655515 GXY655514:GXY655515 HHU655514:HHU655515 HRQ655514:HRQ655515 IBM655514:IBM655515 ILI655514:ILI655515 IVE655514:IVE655515 JFA655514:JFA655515 JOW655514:JOW655515 JYS655514:JYS655515 KIO655514:KIO655515 KSK655514:KSK655515 LCG655514:LCG655515 LMC655514:LMC655515 LVY655514:LVY655515 MFU655514:MFU655515 MPQ655514:MPQ655515 MZM655514:MZM655515 NJI655514:NJI655515 NTE655514:NTE655515 ODA655514:ODA655515 OMW655514:OMW655515 OWS655514:OWS655515 PGO655514:PGO655515 PQK655514:PQK655515 QAG655514:QAG655515 QKC655514:QKC655515 QTY655514:QTY655515 RDU655514:RDU655515 RNQ655514:RNQ655515 RXM655514:RXM655515 SHI655514:SHI655515 SRE655514:SRE655515 TBA655514:TBA655515 TKW655514:TKW655515 TUS655514:TUS655515 UEO655514:UEO655515 UOK655514:UOK655515 UYG655514:UYG655515 VIC655514:VIC655515 VRY655514:VRY655515 WBU655514:WBU655515 WLQ655514:WLQ655515 WVM655514:WVM655515 E721050:E721051 JA721050:JA721051 SW721050:SW721051 ACS721050:ACS721051 AMO721050:AMO721051 AWK721050:AWK721051 BGG721050:BGG721051 BQC721050:BQC721051 BZY721050:BZY721051 CJU721050:CJU721051 CTQ721050:CTQ721051 DDM721050:DDM721051 DNI721050:DNI721051 DXE721050:DXE721051 EHA721050:EHA721051 EQW721050:EQW721051 FAS721050:FAS721051 FKO721050:FKO721051 FUK721050:FUK721051 GEG721050:GEG721051 GOC721050:GOC721051 GXY721050:GXY721051 HHU721050:HHU721051 HRQ721050:HRQ721051 IBM721050:IBM721051 ILI721050:ILI721051 IVE721050:IVE721051 JFA721050:JFA721051 JOW721050:JOW721051 JYS721050:JYS721051 KIO721050:KIO721051 KSK721050:KSK721051 LCG721050:LCG721051 LMC721050:LMC721051 LVY721050:LVY721051 MFU721050:MFU721051 MPQ721050:MPQ721051 MZM721050:MZM721051 NJI721050:NJI721051 NTE721050:NTE721051 ODA721050:ODA721051 OMW721050:OMW721051 OWS721050:OWS721051 PGO721050:PGO721051 PQK721050:PQK721051 QAG721050:QAG721051 QKC721050:QKC721051 QTY721050:QTY721051 RDU721050:RDU721051 RNQ721050:RNQ721051 RXM721050:RXM721051 SHI721050:SHI721051 SRE721050:SRE721051 TBA721050:TBA721051 TKW721050:TKW721051 TUS721050:TUS721051 UEO721050:UEO721051 UOK721050:UOK721051 UYG721050:UYG721051 VIC721050:VIC721051 VRY721050:VRY721051 WBU721050:WBU721051 WLQ721050:WLQ721051 WVM721050:WVM721051 E786586:E786587 JA786586:JA786587 SW786586:SW786587 ACS786586:ACS786587 AMO786586:AMO786587 AWK786586:AWK786587 BGG786586:BGG786587 BQC786586:BQC786587 BZY786586:BZY786587 CJU786586:CJU786587 CTQ786586:CTQ786587 DDM786586:DDM786587 DNI786586:DNI786587 DXE786586:DXE786587 EHA786586:EHA786587 EQW786586:EQW786587 FAS786586:FAS786587 FKO786586:FKO786587 FUK786586:FUK786587 GEG786586:GEG786587 GOC786586:GOC786587 GXY786586:GXY786587 HHU786586:HHU786587 HRQ786586:HRQ786587 IBM786586:IBM786587 ILI786586:ILI786587 IVE786586:IVE786587 JFA786586:JFA786587 JOW786586:JOW786587 JYS786586:JYS786587 KIO786586:KIO786587 KSK786586:KSK786587 LCG786586:LCG786587 LMC786586:LMC786587 LVY786586:LVY786587 MFU786586:MFU786587 MPQ786586:MPQ786587 MZM786586:MZM786587 NJI786586:NJI786587 NTE786586:NTE786587 ODA786586:ODA786587 OMW786586:OMW786587 OWS786586:OWS786587 PGO786586:PGO786587 PQK786586:PQK786587 QAG786586:QAG786587 QKC786586:QKC786587 QTY786586:QTY786587 RDU786586:RDU786587 RNQ786586:RNQ786587 RXM786586:RXM786587 SHI786586:SHI786587 SRE786586:SRE786587 TBA786586:TBA786587 TKW786586:TKW786587 TUS786586:TUS786587 UEO786586:UEO786587 UOK786586:UOK786587 UYG786586:UYG786587 VIC786586:VIC786587 VRY786586:VRY786587 WBU786586:WBU786587 WLQ786586:WLQ786587 WVM786586:WVM786587 E852122:E852123 JA852122:JA852123 SW852122:SW852123 ACS852122:ACS852123 AMO852122:AMO852123 AWK852122:AWK852123 BGG852122:BGG852123 BQC852122:BQC852123 BZY852122:BZY852123 CJU852122:CJU852123 CTQ852122:CTQ852123 DDM852122:DDM852123 DNI852122:DNI852123 DXE852122:DXE852123 EHA852122:EHA852123 EQW852122:EQW852123 FAS852122:FAS852123 FKO852122:FKO852123 FUK852122:FUK852123 GEG852122:GEG852123 GOC852122:GOC852123 GXY852122:GXY852123 HHU852122:HHU852123 HRQ852122:HRQ852123 IBM852122:IBM852123 ILI852122:ILI852123 IVE852122:IVE852123 JFA852122:JFA852123 JOW852122:JOW852123 JYS852122:JYS852123 KIO852122:KIO852123 KSK852122:KSK852123 LCG852122:LCG852123 LMC852122:LMC852123 LVY852122:LVY852123 MFU852122:MFU852123 MPQ852122:MPQ852123 MZM852122:MZM852123 NJI852122:NJI852123 NTE852122:NTE852123 ODA852122:ODA852123 OMW852122:OMW852123 OWS852122:OWS852123 PGO852122:PGO852123 PQK852122:PQK852123 QAG852122:QAG852123 QKC852122:QKC852123 QTY852122:QTY852123 RDU852122:RDU852123 RNQ852122:RNQ852123 RXM852122:RXM852123 SHI852122:SHI852123 SRE852122:SRE852123 TBA852122:TBA852123 TKW852122:TKW852123 TUS852122:TUS852123 UEO852122:UEO852123 UOK852122:UOK852123 UYG852122:UYG852123 VIC852122:VIC852123 VRY852122:VRY852123 WBU852122:WBU852123 WLQ852122:WLQ852123 WVM852122:WVM852123 E917658:E917659 JA917658:JA917659 SW917658:SW917659 ACS917658:ACS917659 AMO917658:AMO917659 AWK917658:AWK917659 BGG917658:BGG917659 BQC917658:BQC917659 BZY917658:BZY917659 CJU917658:CJU917659 CTQ917658:CTQ917659 DDM917658:DDM917659 DNI917658:DNI917659 DXE917658:DXE917659 EHA917658:EHA917659 EQW917658:EQW917659 FAS917658:FAS917659 FKO917658:FKO917659 FUK917658:FUK917659 GEG917658:GEG917659 GOC917658:GOC917659 GXY917658:GXY917659 HHU917658:HHU917659 HRQ917658:HRQ917659 IBM917658:IBM917659 ILI917658:ILI917659 IVE917658:IVE917659 JFA917658:JFA917659 JOW917658:JOW917659 JYS917658:JYS917659 KIO917658:KIO917659 KSK917658:KSK917659 LCG917658:LCG917659 LMC917658:LMC917659 LVY917658:LVY917659 MFU917658:MFU917659 MPQ917658:MPQ917659 MZM917658:MZM917659 NJI917658:NJI917659 NTE917658:NTE917659 ODA917658:ODA917659 OMW917658:OMW917659 OWS917658:OWS917659 PGO917658:PGO917659 PQK917658:PQK917659 QAG917658:QAG917659 QKC917658:QKC917659 QTY917658:QTY917659 RDU917658:RDU917659 RNQ917658:RNQ917659 RXM917658:RXM917659 SHI917658:SHI917659 SRE917658:SRE917659 TBA917658:TBA917659 TKW917658:TKW917659 TUS917658:TUS917659 UEO917658:UEO917659 UOK917658:UOK917659 UYG917658:UYG917659 VIC917658:VIC917659 VRY917658:VRY917659 WBU917658:WBU917659 WLQ917658:WLQ917659 WVM917658:WVM917659 E983194:E983195 JA983194:JA983195 SW983194:SW983195 ACS983194:ACS983195 AMO983194:AMO983195 AWK983194:AWK983195 BGG983194:BGG983195 BQC983194:BQC983195 BZY983194:BZY983195 CJU983194:CJU983195 CTQ983194:CTQ983195 DDM983194:DDM983195 DNI983194:DNI983195 DXE983194:DXE983195 EHA983194:EHA983195 EQW983194:EQW983195 FAS983194:FAS983195 FKO983194:FKO983195 FUK983194:FUK983195 GEG983194:GEG983195 GOC983194:GOC983195 GXY983194:GXY983195 HHU983194:HHU983195 HRQ983194:HRQ983195 IBM983194:IBM983195 ILI983194:ILI983195 IVE983194:IVE983195 JFA983194:JFA983195 JOW983194:JOW983195 JYS983194:JYS983195 KIO983194:KIO983195 KSK983194:KSK983195 LCG983194:LCG983195 LMC983194:LMC983195 LVY983194:LVY983195 MFU983194:MFU983195 MPQ983194:MPQ983195 MZM983194:MZM983195 NJI983194:NJI983195 NTE983194:NTE983195 ODA983194:ODA983195 OMW983194:OMW983195 OWS983194:OWS983195 PGO983194:PGO983195 PQK983194:PQK983195 QAG983194:QAG983195 QKC983194:QKC983195 QTY983194:QTY983195 RDU983194:RDU983195 RNQ983194:RNQ983195 RXM983194:RXM983195 SHI983194:SHI983195 SRE983194:SRE983195 TBA983194:TBA983195 TKW983194:TKW983195 TUS983194:TUS983195 UEO983194:UEO983195 UOK983194:UOK983195 UYG983194:UYG983195 VIC983194:VIC983195 VRY983194:VRY983195 WBU983194:WBU983195 WLQ983194:WLQ983195 WVM983194:WVM983195 E142:E145 JA142:JA145 SW142:SW145 ACS142:ACS145 AMO142:AMO145 AWK142:AWK145 BGG142:BGG145 BQC142:BQC145 BZY142:BZY145 CJU142:CJU145 CTQ142:CTQ145 DDM142:DDM145 DNI142:DNI145 DXE142:DXE145 EHA142:EHA145 EQW142:EQW145 FAS142:FAS145 FKO142:FKO145 FUK142:FUK145 GEG142:GEG145 GOC142:GOC145 GXY142:GXY145 HHU142:HHU145 HRQ142:HRQ145 IBM142:IBM145 ILI142:ILI145 IVE142:IVE145 JFA142:JFA145 JOW142:JOW145 JYS142:JYS145 KIO142:KIO145 KSK142:KSK145 LCG142:LCG145 LMC142:LMC145 LVY142:LVY145 MFU142:MFU145 MPQ142:MPQ145 MZM142:MZM145 NJI142:NJI145 NTE142:NTE145 ODA142:ODA145 OMW142:OMW145 OWS142:OWS145 PGO142:PGO145 PQK142:PQK145 QAG142:QAG145 QKC142:QKC145 QTY142:QTY145 RDU142:RDU145 RNQ142:RNQ145 RXM142:RXM145 SHI142:SHI145 SRE142:SRE145 TBA142:TBA145 TKW142:TKW145 TUS142:TUS145 UEO142:UEO145 UOK142:UOK145 UYG142:UYG145 VIC142:VIC145 VRY142:VRY145 WBU142:WBU145 WLQ142:WLQ145 WVM142:WVM145 E65678:E65681 JA65678:JA65681 SW65678:SW65681 ACS65678:ACS65681 AMO65678:AMO65681 AWK65678:AWK65681 BGG65678:BGG65681 BQC65678:BQC65681 BZY65678:BZY65681 CJU65678:CJU65681 CTQ65678:CTQ65681 DDM65678:DDM65681 DNI65678:DNI65681 DXE65678:DXE65681 EHA65678:EHA65681 EQW65678:EQW65681 FAS65678:FAS65681 FKO65678:FKO65681 FUK65678:FUK65681 GEG65678:GEG65681 GOC65678:GOC65681 GXY65678:GXY65681 HHU65678:HHU65681 HRQ65678:HRQ65681 IBM65678:IBM65681 ILI65678:ILI65681 IVE65678:IVE65681 JFA65678:JFA65681 JOW65678:JOW65681 JYS65678:JYS65681 KIO65678:KIO65681 KSK65678:KSK65681 LCG65678:LCG65681 LMC65678:LMC65681 LVY65678:LVY65681 MFU65678:MFU65681 MPQ65678:MPQ65681 MZM65678:MZM65681 NJI65678:NJI65681 NTE65678:NTE65681 ODA65678:ODA65681 OMW65678:OMW65681 OWS65678:OWS65681 PGO65678:PGO65681 PQK65678:PQK65681 QAG65678:QAG65681 QKC65678:QKC65681 QTY65678:QTY65681 RDU65678:RDU65681 RNQ65678:RNQ65681 RXM65678:RXM65681 SHI65678:SHI65681 SRE65678:SRE65681 TBA65678:TBA65681 TKW65678:TKW65681 TUS65678:TUS65681 UEO65678:UEO65681 UOK65678:UOK65681 UYG65678:UYG65681 VIC65678:VIC65681 VRY65678:VRY65681 WBU65678:WBU65681 WLQ65678:WLQ65681 WVM65678:WVM65681 E131214:E131217 JA131214:JA131217 SW131214:SW131217 ACS131214:ACS131217 AMO131214:AMO131217 AWK131214:AWK131217 BGG131214:BGG131217 BQC131214:BQC131217 BZY131214:BZY131217 CJU131214:CJU131217 CTQ131214:CTQ131217 DDM131214:DDM131217 DNI131214:DNI131217 DXE131214:DXE131217 EHA131214:EHA131217 EQW131214:EQW131217 FAS131214:FAS131217 FKO131214:FKO131217 FUK131214:FUK131217 GEG131214:GEG131217 GOC131214:GOC131217 GXY131214:GXY131217 HHU131214:HHU131217 HRQ131214:HRQ131217 IBM131214:IBM131217 ILI131214:ILI131217 IVE131214:IVE131217 JFA131214:JFA131217 JOW131214:JOW131217 JYS131214:JYS131217 KIO131214:KIO131217 KSK131214:KSK131217 LCG131214:LCG131217 LMC131214:LMC131217 LVY131214:LVY131217 MFU131214:MFU131217 MPQ131214:MPQ131217 MZM131214:MZM131217 NJI131214:NJI131217 NTE131214:NTE131217 ODA131214:ODA131217 OMW131214:OMW131217 OWS131214:OWS131217 PGO131214:PGO131217 PQK131214:PQK131217 QAG131214:QAG131217 QKC131214:QKC131217 QTY131214:QTY131217 RDU131214:RDU131217 RNQ131214:RNQ131217 RXM131214:RXM131217 SHI131214:SHI131217 SRE131214:SRE131217 TBA131214:TBA131217 TKW131214:TKW131217 TUS131214:TUS131217 UEO131214:UEO131217 UOK131214:UOK131217 UYG131214:UYG131217 VIC131214:VIC131217 VRY131214:VRY131217 WBU131214:WBU131217 WLQ131214:WLQ131217 WVM131214:WVM131217 E196750:E196753 JA196750:JA196753 SW196750:SW196753 ACS196750:ACS196753 AMO196750:AMO196753 AWK196750:AWK196753 BGG196750:BGG196753 BQC196750:BQC196753 BZY196750:BZY196753 CJU196750:CJU196753 CTQ196750:CTQ196753 DDM196750:DDM196753 DNI196750:DNI196753 DXE196750:DXE196753 EHA196750:EHA196753 EQW196750:EQW196753 FAS196750:FAS196753 FKO196750:FKO196753 FUK196750:FUK196753 GEG196750:GEG196753 GOC196750:GOC196753 GXY196750:GXY196753 HHU196750:HHU196753 HRQ196750:HRQ196753 IBM196750:IBM196753 ILI196750:ILI196753 IVE196750:IVE196753 JFA196750:JFA196753 JOW196750:JOW196753 JYS196750:JYS196753 KIO196750:KIO196753 KSK196750:KSK196753 LCG196750:LCG196753 LMC196750:LMC196753 LVY196750:LVY196753 MFU196750:MFU196753 MPQ196750:MPQ196753 MZM196750:MZM196753 NJI196750:NJI196753 NTE196750:NTE196753 ODA196750:ODA196753 OMW196750:OMW196753 OWS196750:OWS196753 PGO196750:PGO196753 PQK196750:PQK196753 QAG196750:QAG196753 QKC196750:QKC196753 QTY196750:QTY196753 RDU196750:RDU196753 RNQ196750:RNQ196753 RXM196750:RXM196753 SHI196750:SHI196753 SRE196750:SRE196753 TBA196750:TBA196753 TKW196750:TKW196753 TUS196750:TUS196753 UEO196750:UEO196753 UOK196750:UOK196753 UYG196750:UYG196753 VIC196750:VIC196753 VRY196750:VRY196753 WBU196750:WBU196753 WLQ196750:WLQ196753 WVM196750:WVM196753 E262286:E262289 JA262286:JA262289 SW262286:SW262289 ACS262286:ACS262289 AMO262286:AMO262289 AWK262286:AWK262289 BGG262286:BGG262289 BQC262286:BQC262289 BZY262286:BZY262289 CJU262286:CJU262289 CTQ262286:CTQ262289 DDM262286:DDM262289 DNI262286:DNI262289 DXE262286:DXE262289 EHA262286:EHA262289 EQW262286:EQW262289 FAS262286:FAS262289 FKO262286:FKO262289 FUK262286:FUK262289 GEG262286:GEG262289 GOC262286:GOC262289 GXY262286:GXY262289 HHU262286:HHU262289 HRQ262286:HRQ262289 IBM262286:IBM262289 ILI262286:ILI262289 IVE262286:IVE262289 JFA262286:JFA262289 JOW262286:JOW262289 JYS262286:JYS262289 KIO262286:KIO262289 KSK262286:KSK262289 LCG262286:LCG262289 LMC262286:LMC262289 LVY262286:LVY262289 MFU262286:MFU262289 MPQ262286:MPQ262289 MZM262286:MZM262289 NJI262286:NJI262289 NTE262286:NTE262289 ODA262286:ODA262289 OMW262286:OMW262289 OWS262286:OWS262289 PGO262286:PGO262289 PQK262286:PQK262289 QAG262286:QAG262289 QKC262286:QKC262289 QTY262286:QTY262289 RDU262286:RDU262289 RNQ262286:RNQ262289 RXM262286:RXM262289 SHI262286:SHI262289 SRE262286:SRE262289 TBA262286:TBA262289 TKW262286:TKW262289 TUS262286:TUS262289 UEO262286:UEO262289 UOK262286:UOK262289 UYG262286:UYG262289 VIC262286:VIC262289 VRY262286:VRY262289 WBU262286:WBU262289 WLQ262286:WLQ262289 WVM262286:WVM262289 E327822:E327825 JA327822:JA327825 SW327822:SW327825 ACS327822:ACS327825 AMO327822:AMO327825 AWK327822:AWK327825 BGG327822:BGG327825 BQC327822:BQC327825 BZY327822:BZY327825 CJU327822:CJU327825 CTQ327822:CTQ327825 DDM327822:DDM327825 DNI327822:DNI327825 DXE327822:DXE327825 EHA327822:EHA327825 EQW327822:EQW327825 FAS327822:FAS327825 FKO327822:FKO327825 FUK327822:FUK327825 GEG327822:GEG327825 GOC327822:GOC327825 GXY327822:GXY327825 HHU327822:HHU327825 HRQ327822:HRQ327825 IBM327822:IBM327825 ILI327822:ILI327825 IVE327822:IVE327825 JFA327822:JFA327825 JOW327822:JOW327825 JYS327822:JYS327825 KIO327822:KIO327825 KSK327822:KSK327825 LCG327822:LCG327825 LMC327822:LMC327825 LVY327822:LVY327825 MFU327822:MFU327825 MPQ327822:MPQ327825 MZM327822:MZM327825 NJI327822:NJI327825 NTE327822:NTE327825 ODA327822:ODA327825 OMW327822:OMW327825 OWS327822:OWS327825 PGO327822:PGO327825 PQK327822:PQK327825 QAG327822:QAG327825 QKC327822:QKC327825 QTY327822:QTY327825 RDU327822:RDU327825 RNQ327822:RNQ327825 RXM327822:RXM327825 SHI327822:SHI327825 SRE327822:SRE327825 TBA327822:TBA327825 TKW327822:TKW327825 TUS327822:TUS327825 UEO327822:UEO327825 UOK327822:UOK327825 UYG327822:UYG327825 VIC327822:VIC327825 VRY327822:VRY327825 WBU327822:WBU327825 WLQ327822:WLQ327825 WVM327822:WVM327825 E393358:E393361 JA393358:JA393361 SW393358:SW393361 ACS393358:ACS393361 AMO393358:AMO393361 AWK393358:AWK393361 BGG393358:BGG393361 BQC393358:BQC393361 BZY393358:BZY393361 CJU393358:CJU393361 CTQ393358:CTQ393361 DDM393358:DDM393361 DNI393358:DNI393361 DXE393358:DXE393361 EHA393358:EHA393361 EQW393358:EQW393361 FAS393358:FAS393361 FKO393358:FKO393361 FUK393358:FUK393361 GEG393358:GEG393361 GOC393358:GOC393361 GXY393358:GXY393361 HHU393358:HHU393361 HRQ393358:HRQ393361 IBM393358:IBM393361 ILI393358:ILI393361 IVE393358:IVE393361 JFA393358:JFA393361 JOW393358:JOW393361 JYS393358:JYS393361 KIO393358:KIO393361 KSK393358:KSK393361 LCG393358:LCG393361 LMC393358:LMC393361 LVY393358:LVY393361 MFU393358:MFU393361 MPQ393358:MPQ393361 MZM393358:MZM393361 NJI393358:NJI393361 NTE393358:NTE393361 ODA393358:ODA393361 OMW393358:OMW393361 OWS393358:OWS393361 PGO393358:PGO393361 PQK393358:PQK393361 QAG393358:QAG393361 QKC393358:QKC393361 QTY393358:QTY393361 RDU393358:RDU393361 RNQ393358:RNQ393361 RXM393358:RXM393361 SHI393358:SHI393361 SRE393358:SRE393361 TBA393358:TBA393361 TKW393358:TKW393361 TUS393358:TUS393361 UEO393358:UEO393361 UOK393358:UOK393361 UYG393358:UYG393361 VIC393358:VIC393361 VRY393358:VRY393361 WBU393358:WBU393361 WLQ393358:WLQ393361 WVM393358:WVM393361 E458894:E458897 JA458894:JA458897 SW458894:SW458897 ACS458894:ACS458897 AMO458894:AMO458897 AWK458894:AWK458897 BGG458894:BGG458897 BQC458894:BQC458897 BZY458894:BZY458897 CJU458894:CJU458897 CTQ458894:CTQ458897 DDM458894:DDM458897 DNI458894:DNI458897 DXE458894:DXE458897 EHA458894:EHA458897 EQW458894:EQW458897 FAS458894:FAS458897 FKO458894:FKO458897 FUK458894:FUK458897 GEG458894:GEG458897 GOC458894:GOC458897 GXY458894:GXY458897 HHU458894:HHU458897 HRQ458894:HRQ458897 IBM458894:IBM458897 ILI458894:ILI458897 IVE458894:IVE458897 JFA458894:JFA458897 JOW458894:JOW458897 JYS458894:JYS458897 KIO458894:KIO458897 KSK458894:KSK458897 LCG458894:LCG458897 LMC458894:LMC458897 LVY458894:LVY458897 MFU458894:MFU458897 MPQ458894:MPQ458897 MZM458894:MZM458897 NJI458894:NJI458897 NTE458894:NTE458897 ODA458894:ODA458897 OMW458894:OMW458897 OWS458894:OWS458897 PGO458894:PGO458897 PQK458894:PQK458897 QAG458894:QAG458897 QKC458894:QKC458897 QTY458894:QTY458897 RDU458894:RDU458897 RNQ458894:RNQ458897 RXM458894:RXM458897 SHI458894:SHI458897 SRE458894:SRE458897 TBA458894:TBA458897 TKW458894:TKW458897 TUS458894:TUS458897 UEO458894:UEO458897 UOK458894:UOK458897 UYG458894:UYG458897 VIC458894:VIC458897 VRY458894:VRY458897 WBU458894:WBU458897 WLQ458894:WLQ458897 WVM458894:WVM458897 E524430:E524433 JA524430:JA524433 SW524430:SW524433 ACS524430:ACS524433 AMO524430:AMO524433 AWK524430:AWK524433 BGG524430:BGG524433 BQC524430:BQC524433 BZY524430:BZY524433 CJU524430:CJU524433 CTQ524430:CTQ524433 DDM524430:DDM524433 DNI524430:DNI524433 DXE524430:DXE524433 EHA524430:EHA524433 EQW524430:EQW524433 FAS524430:FAS524433 FKO524430:FKO524433 FUK524430:FUK524433 GEG524430:GEG524433 GOC524430:GOC524433 GXY524430:GXY524433 HHU524430:HHU524433 HRQ524430:HRQ524433 IBM524430:IBM524433 ILI524430:ILI524433 IVE524430:IVE524433 JFA524430:JFA524433 JOW524430:JOW524433 JYS524430:JYS524433 KIO524430:KIO524433 KSK524430:KSK524433 LCG524430:LCG524433 LMC524430:LMC524433 LVY524430:LVY524433 MFU524430:MFU524433 MPQ524430:MPQ524433 MZM524430:MZM524433 NJI524430:NJI524433 NTE524430:NTE524433 ODA524430:ODA524433 OMW524430:OMW524433 OWS524430:OWS524433 PGO524430:PGO524433 PQK524430:PQK524433 QAG524430:QAG524433 QKC524430:QKC524433 QTY524430:QTY524433 RDU524430:RDU524433 RNQ524430:RNQ524433 RXM524430:RXM524433 SHI524430:SHI524433 SRE524430:SRE524433 TBA524430:TBA524433 TKW524430:TKW524433 TUS524430:TUS524433 UEO524430:UEO524433 UOK524430:UOK524433 UYG524430:UYG524433 VIC524430:VIC524433 VRY524430:VRY524433 WBU524430:WBU524433 WLQ524430:WLQ524433 WVM524430:WVM524433 E589966:E589969 JA589966:JA589969 SW589966:SW589969 ACS589966:ACS589969 AMO589966:AMO589969 AWK589966:AWK589969 BGG589966:BGG589969 BQC589966:BQC589969 BZY589966:BZY589969 CJU589966:CJU589969 CTQ589966:CTQ589969 DDM589966:DDM589969 DNI589966:DNI589969 DXE589966:DXE589969 EHA589966:EHA589969 EQW589966:EQW589969 FAS589966:FAS589969 FKO589966:FKO589969 FUK589966:FUK589969 GEG589966:GEG589969 GOC589966:GOC589969 GXY589966:GXY589969 HHU589966:HHU589969 HRQ589966:HRQ589969 IBM589966:IBM589969 ILI589966:ILI589969 IVE589966:IVE589969 JFA589966:JFA589969 JOW589966:JOW589969 JYS589966:JYS589969 KIO589966:KIO589969 KSK589966:KSK589969 LCG589966:LCG589969 LMC589966:LMC589969 LVY589966:LVY589969 MFU589966:MFU589969 MPQ589966:MPQ589969 MZM589966:MZM589969 NJI589966:NJI589969 NTE589966:NTE589969 ODA589966:ODA589969 OMW589966:OMW589969 OWS589966:OWS589969 PGO589966:PGO589969 PQK589966:PQK589969 QAG589966:QAG589969 QKC589966:QKC589969 QTY589966:QTY589969 RDU589966:RDU589969 RNQ589966:RNQ589969 RXM589966:RXM589969 SHI589966:SHI589969 SRE589966:SRE589969 TBA589966:TBA589969 TKW589966:TKW589969 TUS589966:TUS589969 UEO589966:UEO589969 UOK589966:UOK589969 UYG589966:UYG589969 VIC589966:VIC589969 VRY589966:VRY589969 WBU589966:WBU589969 WLQ589966:WLQ589969 WVM589966:WVM589969 E655502:E655505 JA655502:JA655505 SW655502:SW655505 ACS655502:ACS655505 AMO655502:AMO655505 AWK655502:AWK655505 BGG655502:BGG655505 BQC655502:BQC655505 BZY655502:BZY655505 CJU655502:CJU655505 CTQ655502:CTQ655505 DDM655502:DDM655505 DNI655502:DNI655505 DXE655502:DXE655505 EHA655502:EHA655505 EQW655502:EQW655505 FAS655502:FAS655505 FKO655502:FKO655505 FUK655502:FUK655505 GEG655502:GEG655505 GOC655502:GOC655505 GXY655502:GXY655505 HHU655502:HHU655505 HRQ655502:HRQ655505 IBM655502:IBM655505 ILI655502:ILI655505 IVE655502:IVE655505 JFA655502:JFA655505 JOW655502:JOW655505 JYS655502:JYS655505 KIO655502:KIO655505 KSK655502:KSK655505 LCG655502:LCG655505 LMC655502:LMC655505 LVY655502:LVY655505 MFU655502:MFU655505 MPQ655502:MPQ655505 MZM655502:MZM655505 NJI655502:NJI655505 NTE655502:NTE655505 ODA655502:ODA655505 OMW655502:OMW655505 OWS655502:OWS655505 PGO655502:PGO655505 PQK655502:PQK655505 QAG655502:QAG655505 QKC655502:QKC655505 QTY655502:QTY655505 RDU655502:RDU655505 RNQ655502:RNQ655505 RXM655502:RXM655505 SHI655502:SHI655505 SRE655502:SRE655505 TBA655502:TBA655505 TKW655502:TKW655505 TUS655502:TUS655505 UEO655502:UEO655505 UOK655502:UOK655505 UYG655502:UYG655505 VIC655502:VIC655505 VRY655502:VRY655505 WBU655502:WBU655505 WLQ655502:WLQ655505 WVM655502:WVM655505 E721038:E721041 JA721038:JA721041 SW721038:SW721041 ACS721038:ACS721041 AMO721038:AMO721041 AWK721038:AWK721041 BGG721038:BGG721041 BQC721038:BQC721041 BZY721038:BZY721041 CJU721038:CJU721041 CTQ721038:CTQ721041 DDM721038:DDM721041 DNI721038:DNI721041 DXE721038:DXE721041 EHA721038:EHA721041 EQW721038:EQW721041 FAS721038:FAS721041 FKO721038:FKO721041 FUK721038:FUK721041 GEG721038:GEG721041 GOC721038:GOC721041 GXY721038:GXY721041 HHU721038:HHU721041 HRQ721038:HRQ721041 IBM721038:IBM721041 ILI721038:ILI721041 IVE721038:IVE721041 JFA721038:JFA721041 JOW721038:JOW721041 JYS721038:JYS721041 KIO721038:KIO721041 KSK721038:KSK721041 LCG721038:LCG721041 LMC721038:LMC721041 LVY721038:LVY721041 MFU721038:MFU721041 MPQ721038:MPQ721041 MZM721038:MZM721041 NJI721038:NJI721041 NTE721038:NTE721041 ODA721038:ODA721041 OMW721038:OMW721041 OWS721038:OWS721041 PGO721038:PGO721041 PQK721038:PQK721041 QAG721038:QAG721041 QKC721038:QKC721041 QTY721038:QTY721041 RDU721038:RDU721041 RNQ721038:RNQ721041 RXM721038:RXM721041 SHI721038:SHI721041 SRE721038:SRE721041 TBA721038:TBA721041 TKW721038:TKW721041 TUS721038:TUS721041 UEO721038:UEO721041 UOK721038:UOK721041 UYG721038:UYG721041 VIC721038:VIC721041 VRY721038:VRY721041 WBU721038:WBU721041 WLQ721038:WLQ721041 WVM721038:WVM721041 E786574:E786577 JA786574:JA786577 SW786574:SW786577 ACS786574:ACS786577 AMO786574:AMO786577 AWK786574:AWK786577 BGG786574:BGG786577 BQC786574:BQC786577 BZY786574:BZY786577 CJU786574:CJU786577 CTQ786574:CTQ786577 DDM786574:DDM786577 DNI786574:DNI786577 DXE786574:DXE786577 EHA786574:EHA786577 EQW786574:EQW786577 FAS786574:FAS786577 FKO786574:FKO786577 FUK786574:FUK786577 GEG786574:GEG786577 GOC786574:GOC786577 GXY786574:GXY786577 HHU786574:HHU786577 HRQ786574:HRQ786577 IBM786574:IBM786577 ILI786574:ILI786577 IVE786574:IVE786577 JFA786574:JFA786577 JOW786574:JOW786577 JYS786574:JYS786577 KIO786574:KIO786577 KSK786574:KSK786577 LCG786574:LCG786577 LMC786574:LMC786577 LVY786574:LVY786577 MFU786574:MFU786577 MPQ786574:MPQ786577 MZM786574:MZM786577 NJI786574:NJI786577 NTE786574:NTE786577 ODA786574:ODA786577 OMW786574:OMW786577 OWS786574:OWS786577 PGO786574:PGO786577 PQK786574:PQK786577 QAG786574:QAG786577 QKC786574:QKC786577 QTY786574:QTY786577 RDU786574:RDU786577 RNQ786574:RNQ786577 RXM786574:RXM786577 SHI786574:SHI786577 SRE786574:SRE786577 TBA786574:TBA786577 TKW786574:TKW786577 TUS786574:TUS786577 UEO786574:UEO786577 UOK786574:UOK786577 UYG786574:UYG786577 VIC786574:VIC786577 VRY786574:VRY786577 WBU786574:WBU786577 WLQ786574:WLQ786577 WVM786574:WVM786577 E852110:E852113 JA852110:JA852113 SW852110:SW852113 ACS852110:ACS852113 AMO852110:AMO852113 AWK852110:AWK852113 BGG852110:BGG852113 BQC852110:BQC852113 BZY852110:BZY852113 CJU852110:CJU852113 CTQ852110:CTQ852113 DDM852110:DDM852113 DNI852110:DNI852113 DXE852110:DXE852113 EHA852110:EHA852113 EQW852110:EQW852113 FAS852110:FAS852113 FKO852110:FKO852113 FUK852110:FUK852113 GEG852110:GEG852113 GOC852110:GOC852113 GXY852110:GXY852113 HHU852110:HHU852113 HRQ852110:HRQ852113 IBM852110:IBM852113 ILI852110:ILI852113 IVE852110:IVE852113 JFA852110:JFA852113 JOW852110:JOW852113 JYS852110:JYS852113 KIO852110:KIO852113 KSK852110:KSK852113 LCG852110:LCG852113 LMC852110:LMC852113 LVY852110:LVY852113 MFU852110:MFU852113 MPQ852110:MPQ852113 MZM852110:MZM852113 NJI852110:NJI852113 NTE852110:NTE852113 ODA852110:ODA852113 OMW852110:OMW852113 OWS852110:OWS852113 PGO852110:PGO852113 PQK852110:PQK852113 QAG852110:QAG852113 QKC852110:QKC852113 QTY852110:QTY852113 RDU852110:RDU852113 RNQ852110:RNQ852113 RXM852110:RXM852113 SHI852110:SHI852113 SRE852110:SRE852113 TBA852110:TBA852113 TKW852110:TKW852113 TUS852110:TUS852113 UEO852110:UEO852113 UOK852110:UOK852113 UYG852110:UYG852113 VIC852110:VIC852113 VRY852110:VRY852113 WBU852110:WBU852113 WLQ852110:WLQ852113 WVM852110:WVM852113 E917646:E917649 JA917646:JA917649 SW917646:SW917649 ACS917646:ACS917649 AMO917646:AMO917649 AWK917646:AWK917649 BGG917646:BGG917649 BQC917646:BQC917649 BZY917646:BZY917649 CJU917646:CJU917649 CTQ917646:CTQ917649 DDM917646:DDM917649 DNI917646:DNI917649 DXE917646:DXE917649 EHA917646:EHA917649 EQW917646:EQW917649 FAS917646:FAS917649 FKO917646:FKO917649 FUK917646:FUK917649 GEG917646:GEG917649 GOC917646:GOC917649 GXY917646:GXY917649 HHU917646:HHU917649 HRQ917646:HRQ917649 IBM917646:IBM917649 ILI917646:ILI917649 IVE917646:IVE917649 JFA917646:JFA917649 JOW917646:JOW917649 JYS917646:JYS917649 KIO917646:KIO917649 KSK917646:KSK917649 LCG917646:LCG917649 LMC917646:LMC917649 LVY917646:LVY917649 MFU917646:MFU917649 MPQ917646:MPQ917649 MZM917646:MZM917649 NJI917646:NJI917649 NTE917646:NTE917649 ODA917646:ODA917649 OMW917646:OMW917649 OWS917646:OWS917649 PGO917646:PGO917649 PQK917646:PQK917649 QAG917646:QAG917649 QKC917646:QKC917649 QTY917646:QTY917649 RDU917646:RDU917649 RNQ917646:RNQ917649 RXM917646:RXM917649 SHI917646:SHI917649 SRE917646:SRE917649 TBA917646:TBA917649 TKW917646:TKW917649 TUS917646:TUS917649 UEO917646:UEO917649 UOK917646:UOK917649 UYG917646:UYG917649 VIC917646:VIC917649 VRY917646:VRY917649 WBU917646:WBU917649 WLQ917646:WLQ917649 WVM917646:WVM917649 E983182:E983185 JA983182:JA983185 SW983182:SW983185 ACS983182:ACS983185 AMO983182:AMO983185 AWK983182:AWK983185 BGG983182:BGG983185 BQC983182:BQC983185 BZY983182:BZY983185 CJU983182:CJU983185 CTQ983182:CTQ983185 DDM983182:DDM983185 DNI983182:DNI983185 DXE983182:DXE983185 EHA983182:EHA983185 EQW983182:EQW983185 FAS983182:FAS983185 FKO983182:FKO983185 FUK983182:FUK983185 GEG983182:GEG983185 GOC983182:GOC983185 GXY983182:GXY983185 HHU983182:HHU983185 HRQ983182:HRQ983185 IBM983182:IBM983185 ILI983182:ILI983185 IVE983182:IVE983185 JFA983182:JFA983185 JOW983182:JOW983185 JYS983182:JYS983185 KIO983182:KIO983185 KSK983182:KSK983185 LCG983182:LCG983185 LMC983182:LMC983185 LVY983182:LVY983185 MFU983182:MFU983185 MPQ983182:MPQ983185 MZM983182:MZM983185 NJI983182:NJI983185 NTE983182:NTE983185 ODA983182:ODA983185 OMW983182:OMW983185 OWS983182:OWS983185 PGO983182:PGO983185 PQK983182:PQK983185 QAG983182:QAG983185 QKC983182:QKC983185 QTY983182:QTY983185 RDU983182:RDU983185 RNQ983182:RNQ983185 RXM983182:RXM983185 SHI983182:SHI983185 SRE983182:SRE983185 TBA983182:TBA983185 TKW983182:TKW983185 TUS983182:TUS983185 UEO983182:UEO983185 UOK983182:UOK983185 UYG983182:UYG983185 VIC983182:VIC983185 VRY983182:VRY983185 WBU983182:WBU983185 WLQ983182:WLQ983185 WVM983182:WVM983185 E152 JA152 SW152 ACS152 AMO152 AWK152 BGG152 BQC152 BZY152 CJU152 CTQ152 DDM152 DNI152 DXE152 EHA152 EQW152 FAS152 FKO152 FUK152 GEG152 GOC152 GXY152 HHU152 HRQ152 IBM152 ILI152 IVE152 JFA152 JOW152 JYS152 KIO152 KSK152 LCG152 LMC152 LVY152 MFU152 MPQ152 MZM152 NJI152 NTE152 ODA152 OMW152 OWS152 PGO152 PQK152 QAG152 QKC152 QTY152 RDU152 RNQ152 RXM152 SHI152 SRE152 TBA152 TKW152 TUS152 UEO152 UOK152 UYG152 VIC152 VRY152 WBU152 WLQ152 WVM152 E65688 JA65688 SW65688 ACS65688 AMO65688 AWK65688 BGG65688 BQC65688 BZY65688 CJU65688 CTQ65688 DDM65688 DNI65688 DXE65688 EHA65688 EQW65688 FAS65688 FKO65688 FUK65688 GEG65688 GOC65688 GXY65688 HHU65688 HRQ65688 IBM65688 ILI65688 IVE65688 JFA65688 JOW65688 JYS65688 KIO65688 KSK65688 LCG65688 LMC65688 LVY65688 MFU65688 MPQ65688 MZM65688 NJI65688 NTE65688 ODA65688 OMW65688 OWS65688 PGO65688 PQK65688 QAG65688 QKC65688 QTY65688 RDU65688 RNQ65688 RXM65688 SHI65688 SRE65688 TBA65688 TKW65688 TUS65688 UEO65688 UOK65688 UYG65688 VIC65688 VRY65688 WBU65688 WLQ65688 WVM65688 E131224 JA131224 SW131224 ACS131224 AMO131224 AWK131224 BGG131224 BQC131224 BZY131224 CJU131224 CTQ131224 DDM131224 DNI131224 DXE131224 EHA131224 EQW131224 FAS131224 FKO131224 FUK131224 GEG131224 GOC131224 GXY131224 HHU131224 HRQ131224 IBM131224 ILI131224 IVE131224 JFA131224 JOW131224 JYS131224 KIO131224 KSK131224 LCG131224 LMC131224 LVY131224 MFU131224 MPQ131224 MZM131224 NJI131224 NTE131224 ODA131224 OMW131224 OWS131224 PGO131224 PQK131224 QAG131224 QKC131224 QTY131224 RDU131224 RNQ131224 RXM131224 SHI131224 SRE131224 TBA131224 TKW131224 TUS131224 UEO131224 UOK131224 UYG131224 VIC131224 VRY131224 WBU131224 WLQ131224 WVM131224 E196760 JA196760 SW196760 ACS196760 AMO196760 AWK196760 BGG196760 BQC196760 BZY196760 CJU196760 CTQ196760 DDM196760 DNI196760 DXE196760 EHA196760 EQW196760 FAS196760 FKO196760 FUK196760 GEG196760 GOC196760 GXY196760 HHU196760 HRQ196760 IBM196760 ILI196760 IVE196760 JFA196760 JOW196760 JYS196760 KIO196760 KSK196760 LCG196760 LMC196760 LVY196760 MFU196760 MPQ196760 MZM196760 NJI196760 NTE196760 ODA196760 OMW196760 OWS196760 PGO196760 PQK196760 QAG196760 QKC196760 QTY196760 RDU196760 RNQ196760 RXM196760 SHI196760 SRE196760 TBA196760 TKW196760 TUS196760 UEO196760 UOK196760 UYG196760 VIC196760 VRY196760 WBU196760 WLQ196760 WVM196760 E262296 JA262296 SW262296 ACS262296 AMO262296 AWK262296 BGG262296 BQC262296 BZY262296 CJU262296 CTQ262296 DDM262296 DNI262296 DXE262296 EHA262296 EQW262296 FAS262296 FKO262296 FUK262296 GEG262296 GOC262296 GXY262296 HHU262296 HRQ262296 IBM262296 ILI262296 IVE262296 JFA262296 JOW262296 JYS262296 KIO262296 KSK262296 LCG262296 LMC262296 LVY262296 MFU262296 MPQ262296 MZM262296 NJI262296 NTE262296 ODA262296 OMW262296 OWS262296 PGO262296 PQK262296 QAG262296 QKC262296 QTY262296 RDU262296 RNQ262296 RXM262296 SHI262296 SRE262296 TBA262296 TKW262296 TUS262296 UEO262296 UOK262296 UYG262296 VIC262296 VRY262296 WBU262296 WLQ262296 WVM262296 E327832 JA327832 SW327832 ACS327832 AMO327832 AWK327832 BGG327832 BQC327832 BZY327832 CJU327832 CTQ327832 DDM327832 DNI327832 DXE327832 EHA327832 EQW327832 FAS327832 FKO327832 FUK327832 GEG327832 GOC327832 GXY327832 HHU327832 HRQ327832 IBM327832 ILI327832 IVE327832 JFA327832 JOW327832 JYS327832 KIO327832 KSK327832 LCG327832 LMC327832 LVY327832 MFU327832 MPQ327832 MZM327832 NJI327832 NTE327832 ODA327832 OMW327832 OWS327832 PGO327832 PQK327832 QAG327832 QKC327832 QTY327832 RDU327832 RNQ327832 RXM327832 SHI327832 SRE327832 TBA327832 TKW327832 TUS327832 UEO327832 UOK327832 UYG327832 VIC327832 VRY327832 WBU327832 WLQ327832 WVM327832 E393368 JA393368 SW393368 ACS393368 AMO393368 AWK393368 BGG393368 BQC393368 BZY393368 CJU393368 CTQ393368 DDM393368 DNI393368 DXE393368 EHA393368 EQW393368 FAS393368 FKO393368 FUK393368 GEG393368 GOC393368 GXY393368 HHU393368 HRQ393368 IBM393368 ILI393368 IVE393368 JFA393368 JOW393368 JYS393368 KIO393368 KSK393368 LCG393368 LMC393368 LVY393368 MFU393368 MPQ393368 MZM393368 NJI393368 NTE393368 ODA393368 OMW393368 OWS393368 PGO393368 PQK393368 QAG393368 QKC393368 QTY393368 RDU393368 RNQ393368 RXM393368 SHI393368 SRE393368 TBA393368 TKW393368 TUS393368 UEO393368 UOK393368 UYG393368 VIC393368 VRY393368 WBU393368 WLQ393368 WVM393368 E458904 JA458904 SW458904 ACS458904 AMO458904 AWK458904 BGG458904 BQC458904 BZY458904 CJU458904 CTQ458904 DDM458904 DNI458904 DXE458904 EHA458904 EQW458904 FAS458904 FKO458904 FUK458904 GEG458904 GOC458904 GXY458904 HHU458904 HRQ458904 IBM458904 ILI458904 IVE458904 JFA458904 JOW458904 JYS458904 KIO458904 KSK458904 LCG458904 LMC458904 LVY458904 MFU458904 MPQ458904 MZM458904 NJI458904 NTE458904 ODA458904 OMW458904 OWS458904 PGO458904 PQK458904 QAG458904 QKC458904 QTY458904 RDU458904 RNQ458904 RXM458904 SHI458904 SRE458904 TBA458904 TKW458904 TUS458904 UEO458904 UOK458904 UYG458904 VIC458904 VRY458904 WBU458904 WLQ458904 WVM458904 E524440 JA524440 SW524440 ACS524440 AMO524440 AWK524440 BGG524440 BQC524440 BZY524440 CJU524440 CTQ524440 DDM524440 DNI524440 DXE524440 EHA524440 EQW524440 FAS524440 FKO524440 FUK524440 GEG524440 GOC524440 GXY524440 HHU524440 HRQ524440 IBM524440 ILI524440 IVE524440 JFA524440 JOW524440 JYS524440 KIO524440 KSK524440 LCG524440 LMC524440 LVY524440 MFU524440 MPQ524440 MZM524440 NJI524440 NTE524440 ODA524440 OMW524440 OWS524440 PGO524440 PQK524440 QAG524440 QKC524440 QTY524440 RDU524440 RNQ524440 RXM524440 SHI524440 SRE524440 TBA524440 TKW524440 TUS524440 UEO524440 UOK524440 UYG524440 VIC524440 VRY524440 WBU524440 WLQ524440 WVM524440 E589976 JA589976 SW589976 ACS589976 AMO589976 AWK589976 BGG589976 BQC589976 BZY589976 CJU589976 CTQ589976 DDM589976 DNI589976 DXE589976 EHA589976 EQW589976 FAS589976 FKO589976 FUK589976 GEG589976 GOC589976 GXY589976 HHU589976 HRQ589976 IBM589976 ILI589976 IVE589976 JFA589976 JOW589976 JYS589976 KIO589976 KSK589976 LCG589976 LMC589976 LVY589976 MFU589976 MPQ589976 MZM589976 NJI589976 NTE589976 ODA589976 OMW589976 OWS589976 PGO589976 PQK589976 QAG589976 QKC589976 QTY589976 RDU589976 RNQ589976 RXM589976 SHI589976 SRE589976 TBA589976 TKW589976 TUS589976 UEO589976 UOK589976 UYG589976 VIC589976 VRY589976 WBU589976 WLQ589976 WVM589976 E655512 JA655512 SW655512 ACS655512 AMO655512 AWK655512 BGG655512 BQC655512 BZY655512 CJU655512 CTQ655512 DDM655512 DNI655512 DXE655512 EHA655512 EQW655512 FAS655512 FKO655512 FUK655512 GEG655512 GOC655512 GXY655512 HHU655512 HRQ655512 IBM655512 ILI655512 IVE655512 JFA655512 JOW655512 JYS655512 KIO655512 KSK655512 LCG655512 LMC655512 LVY655512 MFU655512 MPQ655512 MZM655512 NJI655512 NTE655512 ODA655512 OMW655512 OWS655512 PGO655512 PQK655512 QAG655512 QKC655512 QTY655512 RDU655512 RNQ655512 RXM655512 SHI655512 SRE655512 TBA655512 TKW655512 TUS655512 UEO655512 UOK655512 UYG655512 VIC655512 VRY655512 WBU655512 WLQ655512 WVM655512 E721048 JA721048 SW721048 ACS721048 AMO721048 AWK721048 BGG721048 BQC721048 BZY721048 CJU721048 CTQ721048 DDM721048 DNI721048 DXE721048 EHA721048 EQW721048 FAS721048 FKO721048 FUK721048 GEG721048 GOC721048 GXY721048 HHU721048 HRQ721048 IBM721048 ILI721048 IVE721048 JFA721048 JOW721048 JYS721048 KIO721048 KSK721048 LCG721048 LMC721048 LVY721048 MFU721048 MPQ721048 MZM721048 NJI721048 NTE721048 ODA721048 OMW721048 OWS721048 PGO721048 PQK721048 QAG721048 QKC721048 QTY721048 RDU721048 RNQ721048 RXM721048 SHI721048 SRE721048 TBA721048 TKW721048 TUS721048 UEO721048 UOK721048 UYG721048 VIC721048 VRY721048 WBU721048 WLQ721048 WVM721048 E786584 JA786584 SW786584 ACS786584 AMO786584 AWK786584 BGG786584 BQC786584 BZY786584 CJU786584 CTQ786584 DDM786584 DNI786584 DXE786584 EHA786584 EQW786584 FAS786584 FKO786584 FUK786584 GEG786584 GOC786584 GXY786584 HHU786584 HRQ786584 IBM786584 ILI786584 IVE786584 JFA786584 JOW786584 JYS786584 KIO786584 KSK786584 LCG786584 LMC786584 LVY786584 MFU786584 MPQ786584 MZM786584 NJI786584 NTE786584 ODA786584 OMW786584 OWS786584 PGO786584 PQK786584 QAG786584 QKC786584 QTY786584 RDU786584 RNQ786584 RXM786584 SHI786584 SRE786584 TBA786584 TKW786584 TUS786584 UEO786584 UOK786584 UYG786584 VIC786584 VRY786584 WBU786584 WLQ786584 WVM786584 E852120 JA852120 SW852120 ACS852120 AMO852120 AWK852120 BGG852120 BQC852120 BZY852120 CJU852120 CTQ852120 DDM852120 DNI852120 DXE852120 EHA852120 EQW852120 FAS852120 FKO852120 FUK852120 GEG852120 GOC852120 GXY852120 HHU852120 HRQ852120 IBM852120 ILI852120 IVE852120 JFA852120 JOW852120 JYS852120 KIO852120 KSK852120 LCG852120 LMC852120 LVY852120 MFU852120 MPQ852120 MZM852120 NJI852120 NTE852120 ODA852120 OMW852120 OWS852120 PGO852120 PQK852120 QAG852120 QKC852120 QTY852120 RDU852120 RNQ852120 RXM852120 SHI852120 SRE852120 TBA852120 TKW852120 TUS852120 UEO852120 UOK852120 UYG852120 VIC852120 VRY852120 WBU852120 WLQ852120 WVM852120 E917656 JA917656 SW917656 ACS917656 AMO917656 AWK917656 BGG917656 BQC917656 BZY917656 CJU917656 CTQ917656 DDM917656 DNI917656 DXE917656 EHA917656 EQW917656 FAS917656 FKO917656 FUK917656 GEG917656 GOC917656 GXY917656 HHU917656 HRQ917656 IBM917656 ILI917656 IVE917656 JFA917656 JOW917656 JYS917656 KIO917656 KSK917656 LCG917656 LMC917656 LVY917656 MFU917656 MPQ917656 MZM917656 NJI917656 NTE917656 ODA917656 OMW917656 OWS917656 PGO917656 PQK917656 QAG917656 QKC917656 QTY917656 RDU917656 RNQ917656 RXM917656 SHI917656 SRE917656 TBA917656 TKW917656 TUS917656 UEO917656 UOK917656 UYG917656 VIC917656 VRY917656 WBU917656 WLQ917656 WVM917656 E983192 JA983192 SW983192 ACS983192 AMO983192 AWK983192 BGG983192 BQC983192 BZY983192 CJU983192 CTQ983192 DDM983192 DNI983192 DXE983192 EHA983192 EQW983192 FAS983192 FKO983192 FUK983192 GEG983192 GOC983192 GXY983192 HHU983192 HRQ983192 IBM983192 ILI983192 IVE983192 JFA983192 JOW983192 JYS983192 KIO983192 KSK983192 LCG983192 LMC983192 LVY983192 MFU983192 MPQ983192 MZM983192 NJI983192 NTE983192 ODA983192 OMW983192 OWS983192 PGO983192 PQK983192 QAG983192 QKC983192 QTY983192 RDU983192 RNQ983192 RXM983192 SHI983192 SRE983192 TBA983192 TKW983192 TUS983192 UEO983192 UOK983192 UYG983192 VIC983192 VRY983192 WBU983192 WLQ983192 WVM983192 H241 JD241 SZ241 ACV241 AMR241 AWN241 BGJ241 BQF241 CAB241 CJX241 CTT241 DDP241 DNL241 DXH241 EHD241 EQZ241 FAV241 FKR241 FUN241 GEJ241 GOF241 GYB241 HHX241 HRT241 IBP241 ILL241 IVH241 JFD241 JOZ241 JYV241 KIR241 KSN241 LCJ241 LMF241 LWB241 MFX241 MPT241 MZP241 NJL241 NTH241 ODD241 OMZ241 OWV241 PGR241 PQN241 QAJ241 QKF241 QUB241 RDX241 RNT241 RXP241 SHL241 SRH241 TBD241 TKZ241 TUV241 UER241 UON241 UYJ241 VIF241 VSB241 WBX241 WLT241 WVP241 H65777 JD65777 SZ65777 ACV65777 AMR65777 AWN65777 BGJ65777 BQF65777 CAB65777 CJX65777 CTT65777 DDP65777 DNL65777 DXH65777 EHD65777 EQZ65777 FAV65777 FKR65777 FUN65777 GEJ65777 GOF65777 GYB65777 HHX65777 HRT65777 IBP65777 ILL65777 IVH65777 JFD65777 JOZ65777 JYV65777 KIR65777 KSN65777 LCJ65777 LMF65777 LWB65777 MFX65777 MPT65777 MZP65777 NJL65777 NTH65777 ODD65777 OMZ65777 OWV65777 PGR65777 PQN65777 QAJ65777 QKF65777 QUB65777 RDX65777 RNT65777 RXP65777 SHL65777 SRH65777 TBD65777 TKZ65777 TUV65777 UER65777 UON65777 UYJ65777 VIF65777 VSB65777 WBX65777 WLT65777 WVP65777 H131313 JD131313 SZ131313 ACV131313 AMR131313 AWN131313 BGJ131313 BQF131313 CAB131313 CJX131313 CTT131313 DDP131313 DNL131313 DXH131313 EHD131313 EQZ131313 FAV131313 FKR131313 FUN131313 GEJ131313 GOF131313 GYB131313 HHX131313 HRT131313 IBP131313 ILL131313 IVH131313 JFD131313 JOZ131313 JYV131313 KIR131313 KSN131313 LCJ131313 LMF131313 LWB131313 MFX131313 MPT131313 MZP131313 NJL131313 NTH131313 ODD131313 OMZ131313 OWV131313 PGR131313 PQN131313 QAJ131313 QKF131313 QUB131313 RDX131313 RNT131313 RXP131313 SHL131313 SRH131313 TBD131313 TKZ131313 TUV131313 UER131313 UON131313 UYJ131313 VIF131313 VSB131313 WBX131313 WLT131313 WVP131313 H196849 JD196849 SZ196849 ACV196849 AMR196849 AWN196849 BGJ196849 BQF196849 CAB196849 CJX196849 CTT196849 DDP196849 DNL196849 DXH196849 EHD196849 EQZ196849 FAV196849 FKR196849 FUN196849 GEJ196849 GOF196849 GYB196849 HHX196849 HRT196849 IBP196849 ILL196849 IVH196849 JFD196849 JOZ196849 JYV196849 KIR196849 KSN196849 LCJ196849 LMF196849 LWB196849 MFX196849 MPT196849 MZP196849 NJL196849 NTH196849 ODD196849 OMZ196849 OWV196849 PGR196849 PQN196849 QAJ196849 QKF196849 QUB196849 RDX196849 RNT196849 RXP196849 SHL196849 SRH196849 TBD196849 TKZ196849 TUV196849 UER196849 UON196849 UYJ196849 VIF196849 VSB196849 WBX196849 WLT196849 WVP196849 H262385 JD262385 SZ262385 ACV262385 AMR262385 AWN262385 BGJ262385 BQF262385 CAB262385 CJX262385 CTT262385 DDP262385 DNL262385 DXH262385 EHD262385 EQZ262385 FAV262385 FKR262385 FUN262385 GEJ262385 GOF262385 GYB262385 HHX262385 HRT262385 IBP262385 ILL262385 IVH262385 JFD262385 JOZ262385 JYV262385 KIR262385 KSN262385 LCJ262385 LMF262385 LWB262385 MFX262385 MPT262385 MZP262385 NJL262385 NTH262385 ODD262385 OMZ262385 OWV262385 PGR262385 PQN262385 QAJ262385 QKF262385 QUB262385 RDX262385 RNT262385 RXP262385 SHL262385 SRH262385 TBD262385 TKZ262385 TUV262385 UER262385 UON262385 UYJ262385 VIF262385 VSB262385 WBX262385 WLT262385 WVP262385 H327921 JD327921 SZ327921 ACV327921 AMR327921 AWN327921 BGJ327921 BQF327921 CAB327921 CJX327921 CTT327921 DDP327921 DNL327921 DXH327921 EHD327921 EQZ327921 FAV327921 FKR327921 FUN327921 GEJ327921 GOF327921 GYB327921 HHX327921 HRT327921 IBP327921 ILL327921 IVH327921 JFD327921 JOZ327921 JYV327921 KIR327921 KSN327921 LCJ327921 LMF327921 LWB327921 MFX327921 MPT327921 MZP327921 NJL327921 NTH327921 ODD327921 OMZ327921 OWV327921 PGR327921 PQN327921 QAJ327921 QKF327921 QUB327921 RDX327921 RNT327921 RXP327921 SHL327921 SRH327921 TBD327921 TKZ327921 TUV327921 UER327921 UON327921 UYJ327921 VIF327921 VSB327921 WBX327921 WLT327921 WVP327921 H393457 JD393457 SZ393457 ACV393457 AMR393457 AWN393457 BGJ393457 BQF393457 CAB393457 CJX393457 CTT393457 DDP393457 DNL393457 DXH393457 EHD393457 EQZ393457 FAV393457 FKR393457 FUN393457 GEJ393457 GOF393457 GYB393457 HHX393457 HRT393457 IBP393457 ILL393457 IVH393457 JFD393457 JOZ393457 JYV393457 KIR393457 KSN393457 LCJ393457 LMF393457 LWB393457 MFX393457 MPT393457 MZP393457 NJL393457 NTH393457 ODD393457 OMZ393457 OWV393457 PGR393457 PQN393457 QAJ393457 QKF393457 QUB393457 RDX393457 RNT393457 RXP393457 SHL393457 SRH393457 TBD393457 TKZ393457 TUV393457 UER393457 UON393457 UYJ393457 VIF393457 VSB393457 WBX393457 WLT393457 WVP393457 H458993 JD458993 SZ458993 ACV458993 AMR458993 AWN458993 BGJ458993 BQF458993 CAB458993 CJX458993 CTT458993 DDP458993 DNL458993 DXH458993 EHD458993 EQZ458993 FAV458993 FKR458993 FUN458993 GEJ458993 GOF458993 GYB458993 HHX458993 HRT458993 IBP458993 ILL458993 IVH458993 JFD458993 JOZ458993 JYV458993 KIR458993 KSN458993 LCJ458993 LMF458993 LWB458993 MFX458993 MPT458993 MZP458993 NJL458993 NTH458993 ODD458993 OMZ458993 OWV458993 PGR458993 PQN458993 QAJ458993 QKF458993 QUB458993 RDX458993 RNT458993 RXP458993 SHL458993 SRH458993 TBD458993 TKZ458993 TUV458993 UER458993 UON458993 UYJ458993 VIF458993 VSB458993 WBX458993 WLT458993 WVP458993 H524529 JD524529 SZ524529 ACV524529 AMR524529 AWN524529 BGJ524529 BQF524529 CAB524529 CJX524529 CTT524529 DDP524529 DNL524529 DXH524529 EHD524529 EQZ524529 FAV524529 FKR524529 FUN524529 GEJ524529 GOF524529 GYB524529 HHX524529 HRT524529 IBP524529 ILL524529 IVH524529 JFD524529 JOZ524529 JYV524529 KIR524529 KSN524529 LCJ524529 LMF524529 LWB524529 MFX524529 MPT524529 MZP524529 NJL524529 NTH524529 ODD524529 OMZ524529 OWV524529 PGR524529 PQN524529 QAJ524529 QKF524529 QUB524529 RDX524529 RNT524529 RXP524529 SHL524529 SRH524529 TBD524529 TKZ524529 TUV524529 UER524529 UON524529 UYJ524529 VIF524529 VSB524529 WBX524529 WLT524529 WVP524529 H590065 JD590065 SZ590065 ACV590065 AMR590065 AWN590065 BGJ590065 BQF590065 CAB590065 CJX590065 CTT590065 DDP590065 DNL590065 DXH590065 EHD590065 EQZ590065 FAV590065 FKR590065 FUN590065 GEJ590065 GOF590065 GYB590065 HHX590065 HRT590065 IBP590065 ILL590065 IVH590065 JFD590065 JOZ590065 JYV590065 KIR590065 KSN590065 LCJ590065 LMF590065 LWB590065 MFX590065 MPT590065 MZP590065 NJL590065 NTH590065 ODD590065 OMZ590065 OWV590065 PGR590065 PQN590065 QAJ590065 QKF590065 QUB590065 RDX590065 RNT590065 RXP590065 SHL590065 SRH590065 TBD590065 TKZ590065 TUV590065 UER590065 UON590065 UYJ590065 VIF590065 VSB590065 WBX590065 WLT590065 WVP590065 H655601 JD655601 SZ655601 ACV655601 AMR655601 AWN655601 BGJ655601 BQF655601 CAB655601 CJX655601 CTT655601 DDP655601 DNL655601 DXH655601 EHD655601 EQZ655601 FAV655601 FKR655601 FUN655601 GEJ655601 GOF655601 GYB655601 HHX655601 HRT655601 IBP655601 ILL655601 IVH655601 JFD655601 JOZ655601 JYV655601 KIR655601 KSN655601 LCJ655601 LMF655601 LWB655601 MFX655601 MPT655601 MZP655601 NJL655601 NTH655601 ODD655601 OMZ655601 OWV655601 PGR655601 PQN655601 QAJ655601 QKF655601 QUB655601 RDX655601 RNT655601 RXP655601 SHL655601 SRH655601 TBD655601 TKZ655601 TUV655601 UER655601 UON655601 UYJ655601 VIF655601 VSB655601 WBX655601 WLT655601 WVP655601 H721137 JD721137 SZ721137 ACV721137 AMR721137 AWN721137 BGJ721137 BQF721137 CAB721137 CJX721137 CTT721137 DDP721137 DNL721137 DXH721137 EHD721137 EQZ721137 FAV721137 FKR721137 FUN721137 GEJ721137 GOF721137 GYB721137 HHX721137 HRT721137 IBP721137 ILL721137 IVH721137 JFD721137 JOZ721137 JYV721137 KIR721137 KSN721137 LCJ721137 LMF721137 LWB721137 MFX721137 MPT721137 MZP721137 NJL721137 NTH721137 ODD721137 OMZ721137 OWV721137 PGR721137 PQN721137 QAJ721137 QKF721137 QUB721137 RDX721137 RNT721137 RXP721137 SHL721137 SRH721137 TBD721137 TKZ721137 TUV721137 UER721137 UON721137 UYJ721137 VIF721137 VSB721137 WBX721137 WLT721137 WVP721137 H786673 JD786673 SZ786673 ACV786673 AMR786673 AWN786673 BGJ786673 BQF786673 CAB786673 CJX786673 CTT786673 DDP786673 DNL786673 DXH786673 EHD786673 EQZ786673 FAV786673 FKR786673 FUN786673 GEJ786673 GOF786673 GYB786673 HHX786673 HRT786673 IBP786673 ILL786673 IVH786673 JFD786673 JOZ786673 JYV786673 KIR786673 KSN786673 LCJ786673 LMF786673 LWB786673 MFX786673 MPT786673 MZP786673 NJL786673 NTH786673 ODD786673 OMZ786673 OWV786673 PGR786673 PQN786673 QAJ786673 QKF786673 QUB786673 RDX786673 RNT786673 RXP786673 SHL786673 SRH786673 TBD786673 TKZ786673 TUV786673 UER786673 UON786673 UYJ786673 VIF786673 VSB786673 WBX786673 WLT786673 WVP786673 H852209 JD852209 SZ852209 ACV852209 AMR852209 AWN852209 BGJ852209 BQF852209 CAB852209 CJX852209 CTT852209 DDP852209 DNL852209 DXH852209 EHD852209 EQZ852209 FAV852209 FKR852209 FUN852209 GEJ852209 GOF852209 GYB852209 HHX852209 HRT852209 IBP852209 ILL852209 IVH852209 JFD852209 JOZ852209 JYV852209 KIR852209 KSN852209 LCJ852209 LMF852209 LWB852209 MFX852209 MPT852209 MZP852209 NJL852209 NTH852209 ODD852209 OMZ852209 OWV852209 PGR852209 PQN852209 QAJ852209 QKF852209 QUB852209 RDX852209 RNT852209 RXP852209 SHL852209 SRH852209 TBD852209 TKZ852209 TUV852209 UER852209 UON852209 UYJ852209 VIF852209 VSB852209 WBX852209 WLT852209 WVP852209 H917745 JD917745 SZ917745 ACV917745 AMR917745 AWN917745 BGJ917745 BQF917745 CAB917745 CJX917745 CTT917745 DDP917745 DNL917745 DXH917745 EHD917745 EQZ917745 FAV917745 FKR917745 FUN917745 GEJ917745 GOF917745 GYB917745 HHX917745 HRT917745 IBP917745 ILL917745 IVH917745 JFD917745 JOZ917745 JYV917745 KIR917745 KSN917745 LCJ917745 LMF917745 LWB917745 MFX917745 MPT917745 MZP917745 NJL917745 NTH917745 ODD917745 OMZ917745 OWV917745 PGR917745 PQN917745 QAJ917745 QKF917745 QUB917745 RDX917745 RNT917745 RXP917745 SHL917745 SRH917745 TBD917745 TKZ917745 TUV917745 UER917745 UON917745 UYJ917745 VIF917745 VSB917745 WBX917745 WLT917745 WVP917745 H983281 JD983281 SZ983281 ACV983281 AMR983281 AWN983281 BGJ983281 BQF983281 CAB983281 CJX983281 CTT983281 DDP983281 DNL983281 DXH983281 EHD983281 EQZ983281 FAV983281 FKR983281 FUN983281 GEJ983281 GOF983281 GYB983281 HHX983281 HRT983281 IBP983281 ILL983281 IVH983281 JFD983281 JOZ983281 JYV983281 KIR983281 KSN983281 LCJ983281 LMF983281 LWB983281 MFX983281 MPT983281 MZP983281 NJL983281 NTH983281 ODD983281 OMZ983281 OWV983281 PGR983281 PQN983281 QAJ983281 QKF983281 QUB983281 RDX983281 RNT983281 RXP983281 SHL983281 SRH983281 TBD983281 TKZ983281 TUV983281 UER983281 UON983281 UYJ983281 VIF983281 VSB983281 WBX983281 WLT983281 WVP983281 H257:J257 JD257:JF257 SZ257:TB257 ACV257:ACX257 AMR257:AMT257 AWN257:AWP257 BGJ257:BGL257 BQF257:BQH257 CAB257:CAD257 CJX257:CJZ257 CTT257:CTV257 DDP257:DDR257 DNL257:DNN257 DXH257:DXJ257 EHD257:EHF257 EQZ257:ERB257 FAV257:FAX257 FKR257:FKT257 FUN257:FUP257 GEJ257:GEL257 GOF257:GOH257 GYB257:GYD257 HHX257:HHZ257 HRT257:HRV257 IBP257:IBR257 ILL257:ILN257 IVH257:IVJ257 JFD257:JFF257 JOZ257:JPB257 JYV257:JYX257 KIR257:KIT257 KSN257:KSP257 LCJ257:LCL257 LMF257:LMH257 LWB257:LWD257 MFX257:MFZ257 MPT257:MPV257 MZP257:MZR257 NJL257:NJN257 NTH257:NTJ257 ODD257:ODF257 OMZ257:ONB257 OWV257:OWX257 PGR257:PGT257 PQN257:PQP257 QAJ257:QAL257 QKF257:QKH257 QUB257:QUD257 RDX257:RDZ257 RNT257:RNV257 RXP257:RXR257 SHL257:SHN257 SRH257:SRJ257 TBD257:TBF257 TKZ257:TLB257 TUV257:TUX257 UER257:UET257 UON257:UOP257 UYJ257:UYL257 VIF257:VIH257 VSB257:VSD257 WBX257:WBZ257 WLT257:WLV257 WVP257:WVR257 H65793:J65793 JD65793:JF65793 SZ65793:TB65793 ACV65793:ACX65793 AMR65793:AMT65793 AWN65793:AWP65793 BGJ65793:BGL65793 BQF65793:BQH65793 CAB65793:CAD65793 CJX65793:CJZ65793 CTT65793:CTV65793 DDP65793:DDR65793 DNL65793:DNN65793 DXH65793:DXJ65793 EHD65793:EHF65793 EQZ65793:ERB65793 FAV65793:FAX65793 FKR65793:FKT65793 FUN65793:FUP65793 GEJ65793:GEL65793 GOF65793:GOH65793 GYB65793:GYD65793 HHX65793:HHZ65793 HRT65793:HRV65793 IBP65793:IBR65793 ILL65793:ILN65793 IVH65793:IVJ65793 JFD65793:JFF65793 JOZ65793:JPB65793 JYV65793:JYX65793 KIR65793:KIT65793 KSN65793:KSP65793 LCJ65793:LCL65793 LMF65793:LMH65793 LWB65793:LWD65793 MFX65793:MFZ65793 MPT65793:MPV65793 MZP65793:MZR65793 NJL65793:NJN65793 NTH65793:NTJ65793 ODD65793:ODF65793 OMZ65793:ONB65793 OWV65793:OWX65793 PGR65793:PGT65793 PQN65793:PQP65793 QAJ65793:QAL65793 QKF65793:QKH65793 QUB65793:QUD65793 RDX65793:RDZ65793 RNT65793:RNV65793 RXP65793:RXR65793 SHL65793:SHN65793 SRH65793:SRJ65793 TBD65793:TBF65793 TKZ65793:TLB65793 TUV65793:TUX65793 UER65793:UET65793 UON65793:UOP65793 UYJ65793:UYL65793 VIF65793:VIH65793 VSB65793:VSD65793 WBX65793:WBZ65793 WLT65793:WLV65793 WVP65793:WVR65793 H131329:J131329 JD131329:JF131329 SZ131329:TB131329 ACV131329:ACX131329 AMR131329:AMT131329 AWN131329:AWP131329 BGJ131329:BGL131329 BQF131329:BQH131329 CAB131329:CAD131329 CJX131329:CJZ131329 CTT131329:CTV131329 DDP131329:DDR131329 DNL131329:DNN131329 DXH131329:DXJ131329 EHD131329:EHF131329 EQZ131329:ERB131329 FAV131329:FAX131329 FKR131329:FKT131329 FUN131329:FUP131329 GEJ131329:GEL131329 GOF131329:GOH131329 GYB131329:GYD131329 HHX131329:HHZ131329 HRT131329:HRV131329 IBP131329:IBR131329 ILL131329:ILN131329 IVH131329:IVJ131329 JFD131329:JFF131329 JOZ131329:JPB131329 JYV131329:JYX131329 KIR131329:KIT131329 KSN131329:KSP131329 LCJ131329:LCL131329 LMF131329:LMH131329 LWB131329:LWD131329 MFX131329:MFZ131329 MPT131329:MPV131329 MZP131329:MZR131329 NJL131329:NJN131329 NTH131329:NTJ131329 ODD131329:ODF131329 OMZ131329:ONB131329 OWV131329:OWX131329 PGR131329:PGT131329 PQN131329:PQP131329 QAJ131329:QAL131329 QKF131329:QKH131329 QUB131329:QUD131329 RDX131329:RDZ131329 RNT131329:RNV131329 RXP131329:RXR131329 SHL131329:SHN131329 SRH131329:SRJ131329 TBD131329:TBF131329 TKZ131329:TLB131329 TUV131329:TUX131329 UER131329:UET131329 UON131329:UOP131329 UYJ131329:UYL131329 VIF131329:VIH131329 VSB131329:VSD131329 WBX131329:WBZ131329 WLT131329:WLV131329 WVP131329:WVR131329 H196865:J196865 JD196865:JF196865 SZ196865:TB196865 ACV196865:ACX196865 AMR196865:AMT196865 AWN196865:AWP196865 BGJ196865:BGL196865 BQF196865:BQH196865 CAB196865:CAD196865 CJX196865:CJZ196865 CTT196865:CTV196865 DDP196865:DDR196865 DNL196865:DNN196865 DXH196865:DXJ196865 EHD196865:EHF196865 EQZ196865:ERB196865 FAV196865:FAX196865 FKR196865:FKT196865 FUN196865:FUP196865 GEJ196865:GEL196865 GOF196865:GOH196865 GYB196865:GYD196865 HHX196865:HHZ196865 HRT196865:HRV196865 IBP196865:IBR196865 ILL196865:ILN196865 IVH196865:IVJ196865 JFD196865:JFF196865 JOZ196865:JPB196865 JYV196865:JYX196865 KIR196865:KIT196865 KSN196865:KSP196865 LCJ196865:LCL196865 LMF196865:LMH196865 LWB196865:LWD196865 MFX196865:MFZ196865 MPT196865:MPV196865 MZP196865:MZR196865 NJL196865:NJN196865 NTH196865:NTJ196865 ODD196865:ODF196865 OMZ196865:ONB196865 OWV196865:OWX196865 PGR196865:PGT196865 PQN196865:PQP196865 QAJ196865:QAL196865 QKF196865:QKH196865 QUB196865:QUD196865 RDX196865:RDZ196865 RNT196865:RNV196865 RXP196865:RXR196865 SHL196865:SHN196865 SRH196865:SRJ196865 TBD196865:TBF196865 TKZ196865:TLB196865 TUV196865:TUX196865 UER196865:UET196865 UON196865:UOP196865 UYJ196865:UYL196865 VIF196865:VIH196865 VSB196865:VSD196865 WBX196865:WBZ196865 WLT196865:WLV196865 WVP196865:WVR196865 H262401:J262401 JD262401:JF262401 SZ262401:TB262401 ACV262401:ACX262401 AMR262401:AMT262401 AWN262401:AWP262401 BGJ262401:BGL262401 BQF262401:BQH262401 CAB262401:CAD262401 CJX262401:CJZ262401 CTT262401:CTV262401 DDP262401:DDR262401 DNL262401:DNN262401 DXH262401:DXJ262401 EHD262401:EHF262401 EQZ262401:ERB262401 FAV262401:FAX262401 FKR262401:FKT262401 FUN262401:FUP262401 GEJ262401:GEL262401 GOF262401:GOH262401 GYB262401:GYD262401 HHX262401:HHZ262401 HRT262401:HRV262401 IBP262401:IBR262401 ILL262401:ILN262401 IVH262401:IVJ262401 JFD262401:JFF262401 JOZ262401:JPB262401 JYV262401:JYX262401 KIR262401:KIT262401 KSN262401:KSP262401 LCJ262401:LCL262401 LMF262401:LMH262401 LWB262401:LWD262401 MFX262401:MFZ262401 MPT262401:MPV262401 MZP262401:MZR262401 NJL262401:NJN262401 NTH262401:NTJ262401 ODD262401:ODF262401 OMZ262401:ONB262401 OWV262401:OWX262401 PGR262401:PGT262401 PQN262401:PQP262401 QAJ262401:QAL262401 QKF262401:QKH262401 QUB262401:QUD262401 RDX262401:RDZ262401 RNT262401:RNV262401 RXP262401:RXR262401 SHL262401:SHN262401 SRH262401:SRJ262401 TBD262401:TBF262401 TKZ262401:TLB262401 TUV262401:TUX262401 UER262401:UET262401 UON262401:UOP262401 UYJ262401:UYL262401 VIF262401:VIH262401 VSB262401:VSD262401 WBX262401:WBZ262401 WLT262401:WLV262401 WVP262401:WVR262401 H327937:J327937 JD327937:JF327937 SZ327937:TB327937 ACV327937:ACX327937 AMR327937:AMT327937 AWN327937:AWP327937 BGJ327937:BGL327937 BQF327937:BQH327937 CAB327937:CAD327937 CJX327937:CJZ327937 CTT327937:CTV327937 DDP327937:DDR327937 DNL327937:DNN327937 DXH327937:DXJ327937 EHD327937:EHF327937 EQZ327937:ERB327937 FAV327937:FAX327937 FKR327937:FKT327937 FUN327937:FUP327937 GEJ327937:GEL327937 GOF327937:GOH327937 GYB327937:GYD327937 HHX327937:HHZ327937 HRT327937:HRV327937 IBP327937:IBR327937 ILL327937:ILN327937 IVH327937:IVJ327937 JFD327937:JFF327937 JOZ327937:JPB327937 JYV327937:JYX327937 KIR327937:KIT327937 KSN327937:KSP327937 LCJ327937:LCL327937 LMF327937:LMH327937 LWB327937:LWD327937 MFX327937:MFZ327937 MPT327937:MPV327937 MZP327937:MZR327937 NJL327937:NJN327937 NTH327937:NTJ327937 ODD327937:ODF327937 OMZ327937:ONB327937 OWV327937:OWX327937 PGR327937:PGT327937 PQN327937:PQP327937 QAJ327937:QAL327937 QKF327937:QKH327937 QUB327937:QUD327937 RDX327937:RDZ327937 RNT327937:RNV327937 RXP327937:RXR327937 SHL327937:SHN327937 SRH327937:SRJ327937 TBD327937:TBF327937 TKZ327937:TLB327937 TUV327937:TUX327937 UER327937:UET327937 UON327937:UOP327937 UYJ327937:UYL327937 VIF327937:VIH327937 VSB327937:VSD327937 WBX327937:WBZ327937 WLT327937:WLV327937 WVP327937:WVR327937 H393473:J393473 JD393473:JF393473 SZ393473:TB393473 ACV393473:ACX393473 AMR393473:AMT393473 AWN393473:AWP393473 BGJ393473:BGL393473 BQF393473:BQH393473 CAB393473:CAD393473 CJX393473:CJZ393473 CTT393473:CTV393473 DDP393473:DDR393473 DNL393473:DNN393473 DXH393473:DXJ393473 EHD393473:EHF393473 EQZ393473:ERB393473 FAV393473:FAX393473 FKR393473:FKT393473 FUN393473:FUP393473 GEJ393473:GEL393473 GOF393473:GOH393473 GYB393473:GYD393473 HHX393473:HHZ393473 HRT393473:HRV393473 IBP393473:IBR393473 ILL393473:ILN393473 IVH393473:IVJ393473 JFD393473:JFF393473 JOZ393473:JPB393473 JYV393473:JYX393473 KIR393473:KIT393473 KSN393473:KSP393473 LCJ393473:LCL393473 LMF393473:LMH393473 LWB393473:LWD393473 MFX393473:MFZ393473 MPT393473:MPV393473 MZP393473:MZR393473 NJL393473:NJN393473 NTH393473:NTJ393473 ODD393473:ODF393473 OMZ393473:ONB393473 OWV393473:OWX393473 PGR393473:PGT393473 PQN393473:PQP393473 QAJ393473:QAL393473 QKF393473:QKH393473 QUB393473:QUD393473 RDX393473:RDZ393473 RNT393473:RNV393473 RXP393473:RXR393473 SHL393473:SHN393473 SRH393473:SRJ393473 TBD393473:TBF393473 TKZ393473:TLB393473 TUV393473:TUX393473 UER393473:UET393473 UON393473:UOP393473 UYJ393473:UYL393473 VIF393473:VIH393473 VSB393473:VSD393473 WBX393473:WBZ393473 WLT393473:WLV393473 WVP393473:WVR393473 H459009:J459009 JD459009:JF459009 SZ459009:TB459009 ACV459009:ACX459009 AMR459009:AMT459009 AWN459009:AWP459009 BGJ459009:BGL459009 BQF459009:BQH459009 CAB459009:CAD459009 CJX459009:CJZ459009 CTT459009:CTV459009 DDP459009:DDR459009 DNL459009:DNN459009 DXH459009:DXJ459009 EHD459009:EHF459009 EQZ459009:ERB459009 FAV459009:FAX459009 FKR459009:FKT459009 FUN459009:FUP459009 GEJ459009:GEL459009 GOF459009:GOH459009 GYB459009:GYD459009 HHX459009:HHZ459009 HRT459009:HRV459009 IBP459009:IBR459009 ILL459009:ILN459009 IVH459009:IVJ459009 JFD459009:JFF459009 JOZ459009:JPB459009 JYV459009:JYX459009 KIR459009:KIT459009 KSN459009:KSP459009 LCJ459009:LCL459009 LMF459009:LMH459009 LWB459009:LWD459009 MFX459009:MFZ459009 MPT459009:MPV459009 MZP459009:MZR459009 NJL459009:NJN459009 NTH459009:NTJ459009 ODD459009:ODF459009 OMZ459009:ONB459009 OWV459009:OWX459009 PGR459009:PGT459009 PQN459009:PQP459009 QAJ459009:QAL459009 QKF459009:QKH459009 QUB459009:QUD459009 RDX459009:RDZ459009 RNT459009:RNV459009 RXP459009:RXR459009 SHL459009:SHN459009 SRH459009:SRJ459009 TBD459009:TBF459009 TKZ459009:TLB459009 TUV459009:TUX459009 UER459009:UET459009 UON459009:UOP459009 UYJ459009:UYL459009 VIF459009:VIH459009 VSB459009:VSD459009 WBX459009:WBZ459009 WLT459009:WLV459009 WVP459009:WVR459009 H524545:J524545 JD524545:JF524545 SZ524545:TB524545 ACV524545:ACX524545 AMR524545:AMT524545 AWN524545:AWP524545 BGJ524545:BGL524545 BQF524545:BQH524545 CAB524545:CAD524545 CJX524545:CJZ524545 CTT524545:CTV524545 DDP524545:DDR524545 DNL524545:DNN524545 DXH524545:DXJ524545 EHD524545:EHF524545 EQZ524545:ERB524545 FAV524545:FAX524545 FKR524545:FKT524545 FUN524545:FUP524545 GEJ524545:GEL524545 GOF524545:GOH524545 GYB524545:GYD524545 HHX524545:HHZ524545 HRT524545:HRV524545 IBP524545:IBR524545 ILL524545:ILN524545 IVH524545:IVJ524545 JFD524545:JFF524545 JOZ524545:JPB524545 JYV524545:JYX524545 KIR524545:KIT524545 KSN524545:KSP524545 LCJ524545:LCL524545 LMF524545:LMH524545 LWB524545:LWD524545 MFX524545:MFZ524545 MPT524545:MPV524545 MZP524545:MZR524545 NJL524545:NJN524545 NTH524545:NTJ524545 ODD524545:ODF524545 OMZ524545:ONB524545 OWV524545:OWX524545 PGR524545:PGT524545 PQN524545:PQP524545 QAJ524545:QAL524545 QKF524545:QKH524545 QUB524545:QUD524545 RDX524545:RDZ524545 RNT524545:RNV524545 RXP524545:RXR524545 SHL524545:SHN524545 SRH524545:SRJ524545 TBD524545:TBF524545 TKZ524545:TLB524545 TUV524545:TUX524545 UER524545:UET524545 UON524545:UOP524545 UYJ524545:UYL524545 VIF524545:VIH524545 VSB524545:VSD524545 WBX524545:WBZ524545 WLT524545:WLV524545 WVP524545:WVR524545 H590081:J590081 JD590081:JF590081 SZ590081:TB590081 ACV590081:ACX590081 AMR590081:AMT590081 AWN590081:AWP590081 BGJ590081:BGL590081 BQF590081:BQH590081 CAB590081:CAD590081 CJX590081:CJZ590081 CTT590081:CTV590081 DDP590081:DDR590081 DNL590081:DNN590081 DXH590081:DXJ590081 EHD590081:EHF590081 EQZ590081:ERB590081 FAV590081:FAX590081 FKR590081:FKT590081 FUN590081:FUP590081 GEJ590081:GEL590081 GOF590081:GOH590081 GYB590081:GYD590081 HHX590081:HHZ590081 HRT590081:HRV590081 IBP590081:IBR590081 ILL590081:ILN590081 IVH590081:IVJ590081 JFD590081:JFF590081 JOZ590081:JPB590081 JYV590081:JYX590081 KIR590081:KIT590081 KSN590081:KSP590081 LCJ590081:LCL590081 LMF590081:LMH590081 LWB590081:LWD590081 MFX590081:MFZ590081 MPT590081:MPV590081 MZP590081:MZR590081 NJL590081:NJN590081 NTH590081:NTJ590081 ODD590081:ODF590081 OMZ590081:ONB590081 OWV590081:OWX590081 PGR590081:PGT590081 PQN590081:PQP590081 QAJ590081:QAL590081 QKF590081:QKH590081 QUB590081:QUD590081 RDX590081:RDZ590081 RNT590081:RNV590081 RXP590081:RXR590081 SHL590081:SHN590081 SRH590081:SRJ590081 TBD590081:TBF590081 TKZ590081:TLB590081 TUV590081:TUX590081 UER590081:UET590081 UON590081:UOP590081 UYJ590081:UYL590081 VIF590081:VIH590081 VSB590081:VSD590081 WBX590081:WBZ590081 WLT590081:WLV590081 WVP590081:WVR590081 H655617:J655617 JD655617:JF655617 SZ655617:TB655617 ACV655617:ACX655617 AMR655617:AMT655617 AWN655617:AWP655617 BGJ655617:BGL655617 BQF655617:BQH655617 CAB655617:CAD655617 CJX655617:CJZ655617 CTT655617:CTV655617 DDP655617:DDR655617 DNL655617:DNN655617 DXH655617:DXJ655617 EHD655617:EHF655617 EQZ655617:ERB655617 FAV655617:FAX655617 FKR655617:FKT655617 FUN655617:FUP655617 GEJ655617:GEL655617 GOF655617:GOH655617 GYB655617:GYD655617 HHX655617:HHZ655617 HRT655617:HRV655617 IBP655617:IBR655617 ILL655617:ILN655617 IVH655617:IVJ655617 JFD655617:JFF655617 JOZ655617:JPB655617 JYV655617:JYX655617 KIR655617:KIT655617 KSN655617:KSP655617 LCJ655617:LCL655617 LMF655617:LMH655617 LWB655617:LWD655617 MFX655617:MFZ655617 MPT655617:MPV655617 MZP655617:MZR655617 NJL655617:NJN655617 NTH655617:NTJ655617 ODD655617:ODF655617 OMZ655617:ONB655617 OWV655617:OWX655617 PGR655617:PGT655617 PQN655617:PQP655617 QAJ655617:QAL655617 QKF655617:QKH655617 QUB655617:QUD655617 RDX655617:RDZ655617 RNT655617:RNV655617 RXP655617:RXR655617 SHL655617:SHN655617 SRH655617:SRJ655617 TBD655617:TBF655617 TKZ655617:TLB655617 TUV655617:TUX655617 UER655617:UET655617 UON655617:UOP655617 UYJ655617:UYL655617 VIF655617:VIH655617 VSB655617:VSD655617 WBX655617:WBZ655617 WLT655617:WLV655617 WVP655617:WVR655617 H721153:J721153 JD721153:JF721153 SZ721153:TB721153 ACV721153:ACX721153 AMR721153:AMT721153 AWN721153:AWP721153 BGJ721153:BGL721153 BQF721153:BQH721153 CAB721153:CAD721153 CJX721153:CJZ721153 CTT721153:CTV721153 DDP721153:DDR721153 DNL721153:DNN721153 DXH721153:DXJ721153 EHD721153:EHF721153 EQZ721153:ERB721153 FAV721153:FAX721153 FKR721153:FKT721153 FUN721153:FUP721153 GEJ721153:GEL721153 GOF721153:GOH721153 GYB721153:GYD721153 HHX721153:HHZ721153 HRT721153:HRV721153 IBP721153:IBR721153 ILL721153:ILN721153 IVH721153:IVJ721153 JFD721153:JFF721153 JOZ721153:JPB721153 JYV721153:JYX721153 KIR721153:KIT721153 KSN721153:KSP721153 LCJ721153:LCL721153 LMF721153:LMH721153 LWB721153:LWD721153 MFX721153:MFZ721153 MPT721153:MPV721153 MZP721153:MZR721153 NJL721153:NJN721153 NTH721153:NTJ721153 ODD721153:ODF721153 OMZ721153:ONB721153 OWV721153:OWX721153 PGR721153:PGT721153 PQN721153:PQP721153 QAJ721153:QAL721153 QKF721153:QKH721153 QUB721153:QUD721153 RDX721153:RDZ721153 RNT721153:RNV721153 RXP721153:RXR721153 SHL721153:SHN721153 SRH721153:SRJ721153 TBD721153:TBF721153 TKZ721153:TLB721153 TUV721153:TUX721153 UER721153:UET721153 UON721153:UOP721153 UYJ721153:UYL721153 VIF721153:VIH721153 VSB721153:VSD721153 WBX721153:WBZ721153 WLT721153:WLV721153 WVP721153:WVR721153 H786689:J786689 JD786689:JF786689 SZ786689:TB786689 ACV786689:ACX786689 AMR786689:AMT786689 AWN786689:AWP786689 BGJ786689:BGL786689 BQF786689:BQH786689 CAB786689:CAD786689 CJX786689:CJZ786689 CTT786689:CTV786689 DDP786689:DDR786689 DNL786689:DNN786689 DXH786689:DXJ786689 EHD786689:EHF786689 EQZ786689:ERB786689 FAV786689:FAX786689 FKR786689:FKT786689 FUN786689:FUP786689 GEJ786689:GEL786689 GOF786689:GOH786689 GYB786689:GYD786689 HHX786689:HHZ786689 HRT786689:HRV786689 IBP786689:IBR786689 ILL786689:ILN786689 IVH786689:IVJ786689 JFD786689:JFF786689 JOZ786689:JPB786689 JYV786689:JYX786689 KIR786689:KIT786689 KSN786689:KSP786689 LCJ786689:LCL786689 LMF786689:LMH786689 LWB786689:LWD786689 MFX786689:MFZ786689 MPT786689:MPV786689 MZP786689:MZR786689 NJL786689:NJN786689 NTH786689:NTJ786689 ODD786689:ODF786689 OMZ786689:ONB786689 OWV786689:OWX786689 PGR786689:PGT786689 PQN786689:PQP786689 QAJ786689:QAL786689 QKF786689:QKH786689 QUB786689:QUD786689 RDX786689:RDZ786689 RNT786689:RNV786689 RXP786689:RXR786689 SHL786689:SHN786689 SRH786689:SRJ786689 TBD786689:TBF786689 TKZ786689:TLB786689 TUV786689:TUX786689 UER786689:UET786689 UON786689:UOP786689 UYJ786689:UYL786689 VIF786689:VIH786689 VSB786689:VSD786689 WBX786689:WBZ786689 WLT786689:WLV786689 WVP786689:WVR786689 H852225:J852225 JD852225:JF852225 SZ852225:TB852225 ACV852225:ACX852225 AMR852225:AMT852225 AWN852225:AWP852225 BGJ852225:BGL852225 BQF852225:BQH852225 CAB852225:CAD852225 CJX852225:CJZ852225 CTT852225:CTV852225 DDP852225:DDR852225 DNL852225:DNN852225 DXH852225:DXJ852225 EHD852225:EHF852225 EQZ852225:ERB852225 FAV852225:FAX852225 FKR852225:FKT852225 FUN852225:FUP852225 GEJ852225:GEL852225 GOF852225:GOH852225 GYB852225:GYD852225 HHX852225:HHZ852225 HRT852225:HRV852225 IBP852225:IBR852225 ILL852225:ILN852225 IVH852225:IVJ852225 JFD852225:JFF852225 JOZ852225:JPB852225 JYV852225:JYX852225 KIR852225:KIT852225 KSN852225:KSP852225 LCJ852225:LCL852225 LMF852225:LMH852225 LWB852225:LWD852225 MFX852225:MFZ852225 MPT852225:MPV852225 MZP852225:MZR852225 NJL852225:NJN852225 NTH852225:NTJ852225 ODD852225:ODF852225 OMZ852225:ONB852225 OWV852225:OWX852225 PGR852225:PGT852225 PQN852225:PQP852225 QAJ852225:QAL852225 QKF852225:QKH852225 QUB852225:QUD852225 RDX852225:RDZ852225 RNT852225:RNV852225 RXP852225:RXR852225 SHL852225:SHN852225 SRH852225:SRJ852225 TBD852225:TBF852225 TKZ852225:TLB852225 TUV852225:TUX852225 UER852225:UET852225 UON852225:UOP852225 UYJ852225:UYL852225 VIF852225:VIH852225 VSB852225:VSD852225 WBX852225:WBZ852225 WLT852225:WLV852225 WVP852225:WVR852225 H917761:J917761 JD917761:JF917761 SZ917761:TB917761 ACV917761:ACX917761 AMR917761:AMT917761 AWN917761:AWP917761 BGJ917761:BGL917761 BQF917761:BQH917761 CAB917761:CAD917761 CJX917761:CJZ917761 CTT917761:CTV917761 DDP917761:DDR917761 DNL917761:DNN917761 DXH917761:DXJ917761 EHD917761:EHF917761 EQZ917761:ERB917761 FAV917761:FAX917761 FKR917761:FKT917761 FUN917761:FUP917761 GEJ917761:GEL917761 GOF917761:GOH917761 GYB917761:GYD917761 HHX917761:HHZ917761 HRT917761:HRV917761 IBP917761:IBR917761 ILL917761:ILN917761 IVH917761:IVJ917761 JFD917761:JFF917761 JOZ917761:JPB917761 JYV917761:JYX917761 KIR917761:KIT917761 KSN917761:KSP917761 LCJ917761:LCL917761 LMF917761:LMH917761 LWB917761:LWD917761 MFX917761:MFZ917761 MPT917761:MPV917761 MZP917761:MZR917761 NJL917761:NJN917761 NTH917761:NTJ917761 ODD917761:ODF917761 OMZ917761:ONB917761 OWV917761:OWX917761 PGR917761:PGT917761 PQN917761:PQP917761 QAJ917761:QAL917761 QKF917761:QKH917761 QUB917761:QUD917761 RDX917761:RDZ917761 RNT917761:RNV917761 RXP917761:RXR917761 SHL917761:SHN917761 SRH917761:SRJ917761 TBD917761:TBF917761 TKZ917761:TLB917761 TUV917761:TUX917761 UER917761:UET917761 UON917761:UOP917761 UYJ917761:UYL917761 VIF917761:VIH917761 VSB917761:VSD917761 WBX917761:WBZ917761 WLT917761:WLV917761 WVP917761:WVR917761 H983297:J983297 JD983297:JF983297 SZ983297:TB983297 ACV983297:ACX983297 AMR983297:AMT983297 AWN983297:AWP983297 BGJ983297:BGL983297 BQF983297:BQH983297 CAB983297:CAD983297 CJX983297:CJZ983297 CTT983297:CTV983297 DDP983297:DDR983297 DNL983297:DNN983297 DXH983297:DXJ983297 EHD983297:EHF983297 EQZ983297:ERB983297 FAV983297:FAX983297 FKR983297:FKT983297 FUN983297:FUP983297 GEJ983297:GEL983297 GOF983297:GOH983297 GYB983297:GYD983297 HHX983297:HHZ983297 HRT983297:HRV983297 IBP983297:IBR983297 ILL983297:ILN983297 IVH983297:IVJ983297 JFD983297:JFF983297 JOZ983297:JPB983297 JYV983297:JYX983297 KIR983297:KIT983297 KSN983297:KSP983297 LCJ983297:LCL983297 LMF983297:LMH983297 LWB983297:LWD983297 MFX983297:MFZ983297 MPT983297:MPV983297 MZP983297:MZR983297 NJL983297:NJN983297 NTH983297:NTJ983297 ODD983297:ODF983297 OMZ983297:ONB983297 OWV983297:OWX983297 PGR983297:PGT983297 PQN983297:PQP983297 QAJ983297:QAL983297 QKF983297:QKH983297 QUB983297:QUD983297 RDX983297:RDZ983297 RNT983297:RNV983297 RXP983297:RXR983297 SHL983297:SHN983297 SRH983297:SRJ983297 TBD983297:TBF983297 TKZ983297:TLB983297 TUV983297:TUX983297 UER983297:UET983297 UON983297:UOP983297 UYJ983297:UYL983297 VIF983297:VIH983297 VSB983297:VSD983297 WBX983297:WBZ983297 WLT983297:WLV983297 WVP983297:WVR983297 H254:J254 JD254:JF254 SZ254:TB254 ACV254:ACX254 AMR254:AMT254 AWN254:AWP254 BGJ254:BGL254 BQF254:BQH254 CAB254:CAD254 CJX254:CJZ254 CTT254:CTV254 DDP254:DDR254 DNL254:DNN254 DXH254:DXJ254 EHD254:EHF254 EQZ254:ERB254 FAV254:FAX254 FKR254:FKT254 FUN254:FUP254 GEJ254:GEL254 GOF254:GOH254 GYB254:GYD254 HHX254:HHZ254 HRT254:HRV254 IBP254:IBR254 ILL254:ILN254 IVH254:IVJ254 JFD254:JFF254 JOZ254:JPB254 JYV254:JYX254 KIR254:KIT254 KSN254:KSP254 LCJ254:LCL254 LMF254:LMH254 LWB254:LWD254 MFX254:MFZ254 MPT254:MPV254 MZP254:MZR254 NJL254:NJN254 NTH254:NTJ254 ODD254:ODF254 OMZ254:ONB254 OWV254:OWX254 PGR254:PGT254 PQN254:PQP254 QAJ254:QAL254 QKF254:QKH254 QUB254:QUD254 RDX254:RDZ254 RNT254:RNV254 RXP254:RXR254 SHL254:SHN254 SRH254:SRJ254 TBD254:TBF254 TKZ254:TLB254 TUV254:TUX254 UER254:UET254 UON254:UOP254 UYJ254:UYL254 VIF254:VIH254 VSB254:VSD254 WBX254:WBZ254 WLT254:WLV254 WVP254:WVR254 H65790:J65790 JD65790:JF65790 SZ65790:TB65790 ACV65790:ACX65790 AMR65790:AMT65790 AWN65790:AWP65790 BGJ65790:BGL65790 BQF65790:BQH65790 CAB65790:CAD65790 CJX65790:CJZ65790 CTT65790:CTV65790 DDP65790:DDR65790 DNL65790:DNN65790 DXH65790:DXJ65790 EHD65790:EHF65790 EQZ65790:ERB65790 FAV65790:FAX65790 FKR65790:FKT65790 FUN65790:FUP65790 GEJ65790:GEL65790 GOF65790:GOH65790 GYB65790:GYD65790 HHX65790:HHZ65790 HRT65790:HRV65790 IBP65790:IBR65790 ILL65790:ILN65790 IVH65790:IVJ65790 JFD65790:JFF65790 JOZ65790:JPB65790 JYV65790:JYX65790 KIR65790:KIT65790 KSN65790:KSP65790 LCJ65790:LCL65790 LMF65790:LMH65790 LWB65790:LWD65790 MFX65790:MFZ65790 MPT65790:MPV65790 MZP65790:MZR65790 NJL65790:NJN65790 NTH65790:NTJ65790 ODD65790:ODF65790 OMZ65790:ONB65790 OWV65790:OWX65790 PGR65790:PGT65790 PQN65790:PQP65790 QAJ65790:QAL65790 QKF65790:QKH65790 QUB65790:QUD65790 RDX65790:RDZ65790 RNT65790:RNV65790 RXP65790:RXR65790 SHL65790:SHN65790 SRH65790:SRJ65790 TBD65790:TBF65790 TKZ65790:TLB65790 TUV65790:TUX65790 UER65790:UET65790 UON65790:UOP65790 UYJ65790:UYL65790 VIF65790:VIH65790 VSB65790:VSD65790 WBX65790:WBZ65790 WLT65790:WLV65790 WVP65790:WVR65790 H131326:J131326 JD131326:JF131326 SZ131326:TB131326 ACV131326:ACX131326 AMR131326:AMT131326 AWN131326:AWP131326 BGJ131326:BGL131326 BQF131326:BQH131326 CAB131326:CAD131326 CJX131326:CJZ131326 CTT131326:CTV131326 DDP131326:DDR131326 DNL131326:DNN131326 DXH131326:DXJ131326 EHD131326:EHF131326 EQZ131326:ERB131326 FAV131326:FAX131326 FKR131326:FKT131326 FUN131326:FUP131326 GEJ131326:GEL131326 GOF131326:GOH131326 GYB131326:GYD131326 HHX131326:HHZ131326 HRT131326:HRV131326 IBP131326:IBR131326 ILL131326:ILN131326 IVH131326:IVJ131326 JFD131326:JFF131326 JOZ131326:JPB131326 JYV131326:JYX131326 KIR131326:KIT131326 KSN131326:KSP131326 LCJ131326:LCL131326 LMF131326:LMH131326 LWB131326:LWD131326 MFX131326:MFZ131326 MPT131326:MPV131326 MZP131326:MZR131326 NJL131326:NJN131326 NTH131326:NTJ131326 ODD131326:ODF131326 OMZ131326:ONB131326 OWV131326:OWX131326 PGR131326:PGT131326 PQN131326:PQP131326 QAJ131326:QAL131326 QKF131326:QKH131326 QUB131326:QUD131326 RDX131326:RDZ131326 RNT131326:RNV131326 RXP131326:RXR131326 SHL131326:SHN131326 SRH131326:SRJ131326 TBD131326:TBF131326 TKZ131326:TLB131326 TUV131326:TUX131326 UER131326:UET131326 UON131326:UOP131326 UYJ131326:UYL131326 VIF131326:VIH131326 VSB131326:VSD131326 WBX131326:WBZ131326 WLT131326:WLV131326 WVP131326:WVR131326 H196862:J196862 JD196862:JF196862 SZ196862:TB196862 ACV196862:ACX196862 AMR196862:AMT196862 AWN196862:AWP196862 BGJ196862:BGL196862 BQF196862:BQH196862 CAB196862:CAD196862 CJX196862:CJZ196862 CTT196862:CTV196862 DDP196862:DDR196862 DNL196862:DNN196862 DXH196862:DXJ196862 EHD196862:EHF196862 EQZ196862:ERB196862 FAV196862:FAX196862 FKR196862:FKT196862 FUN196862:FUP196862 GEJ196862:GEL196862 GOF196862:GOH196862 GYB196862:GYD196862 HHX196862:HHZ196862 HRT196862:HRV196862 IBP196862:IBR196862 ILL196862:ILN196862 IVH196862:IVJ196862 JFD196862:JFF196862 JOZ196862:JPB196862 JYV196862:JYX196862 KIR196862:KIT196862 KSN196862:KSP196862 LCJ196862:LCL196862 LMF196862:LMH196862 LWB196862:LWD196862 MFX196862:MFZ196862 MPT196862:MPV196862 MZP196862:MZR196862 NJL196862:NJN196862 NTH196862:NTJ196862 ODD196862:ODF196862 OMZ196862:ONB196862 OWV196862:OWX196862 PGR196862:PGT196862 PQN196862:PQP196862 QAJ196862:QAL196862 QKF196862:QKH196862 QUB196862:QUD196862 RDX196862:RDZ196862 RNT196862:RNV196862 RXP196862:RXR196862 SHL196862:SHN196862 SRH196862:SRJ196862 TBD196862:TBF196862 TKZ196862:TLB196862 TUV196862:TUX196862 UER196862:UET196862 UON196862:UOP196862 UYJ196862:UYL196862 VIF196862:VIH196862 VSB196862:VSD196862 WBX196862:WBZ196862 WLT196862:WLV196862 WVP196862:WVR196862 H262398:J262398 JD262398:JF262398 SZ262398:TB262398 ACV262398:ACX262398 AMR262398:AMT262398 AWN262398:AWP262398 BGJ262398:BGL262398 BQF262398:BQH262398 CAB262398:CAD262398 CJX262398:CJZ262398 CTT262398:CTV262398 DDP262398:DDR262398 DNL262398:DNN262398 DXH262398:DXJ262398 EHD262398:EHF262398 EQZ262398:ERB262398 FAV262398:FAX262398 FKR262398:FKT262398 FUN262398:FUP262398 GEJ262398:GEL262398 GOF262398:GOH262398 GYB262398:GYD262398 HHX262398:HHZ262398 HRT262398:HRV262398 IBP262398:IBR262398 ILL262398:ILN262398 IVH262398:IVJ262398 JFD262398:JFF262398 JOZ262398:JPB262398 JYV262398:JYX262398 KIR262398:KIT262398 KSN262398:KSP262398 LCJ262398:LCL262398 LMF262398:LMH262398 LWB262398:LWD262398 MFX262398:MFZ262398 MPT262398:MPV262398 MZP262398:MZR262398 NJL262398:NJN262398 NTH262398:NTJ262398 ODD262398:ODF262398 OMZ262398:ONB262398 OWV262398:OWX262398 PGR262398:PGT262398 PQN262398:PQP262398 QAJ262398:QAL262398 QKF262398:QKH262398 QUB262398:QUD262398 RDX262398:RDZ262398 RNT262398:RNV262398 RXP262398:RXR262398 SHL262398:SHN262398 SRH262398:SRJ262398 TBD262398:TBF262398 TKZ262398:TLB262398 TUV262398:TUX262398 UER262398:UET262398 UON262398:UOP262398 UYJ262398:UYL262398 VIF262398:VIH262398 VSB262398:VSD262398 WBX262398:WBZ262398 WLT262398:WLV262398 WVP262398:WVR262398 H327934:J327934 JD327934:JF327934 SZ327934:TB327934 ACV327934:ACX327934 AMR327934:AMT327934 AWN327934:AWP327934 BGJ327934:BGL327934 BQF327934:BQH327934 CAB327934:CAD327934 CJX327934:CJZ327934 CTT327934:CTV327934 DDP327934:DDR327934 DNL327934:DNN327934 DXH327934:DXJ327934 EHD327934:EHF327934 EQZ327934:ERB327934 FAV327934:FAX327934 FKR327934:FKT327934 FUN327934:FUP327934 GEJ327934:GEL327934 GOF327934:GOH327934 GYB327934:GYD327934 HHX327934:HHZ327934 HRT327934:HRV327934 IBP327934:IBR327934 ILL327934:ILN327934 IVH327934:IVJ327934 JFD327934:JFF327934 JOZ327934:JPB327934 JYV327934:JYX327934 KIR327934:KIT327934 KSN327934:KSP327934 LCJ327934:LCL327934 LMF327934:LMH327934 LWB327934:LWD327934 MFX327934:MFZ327934 MPT327934:MPV327934 MZP327934:MZR327934 NJL327934:NJN327934 NTH327934:NTJ327934 ODD327934:ODF327934 OMZ327934:ONB327934 OWV327934:OWX327934 PGR327934:PGT327934 PQN327934:PQP327934 QAJ327934:QAL327934 QKF327934:QKH327934 QUB327934:QUD327934 RDX327934:RDZ327934 RNT327934:RNV327934 RXP327934:RXR327934 SHL327934:SHN327934 SRH327934:SRJ327934 TBD327934:TBF327934 TKZ327934:TLB327934 TUV327934:TUX327934 UER327934:UET327934 UON327934:UOP327934 UYJ327934:UYL327934 VIF327934:VIH327934 VSB327934:VSD327934 WBX327934:WBZ327934 WLT327934:WLV327934 WVP327934:WVR327934 H393470:J393470 JD393470:JF393470 SZ393470:TB393470 ACV393470:ACX393470 AMR393470:AMT393470 AWN393470:AWP393470 BGJ393470:BGL393470 BQF393470:BQH393470 CAB393470:CAD393470 CJX393470:CJZ393470 CTT393470:CTV393470 DDP393470:DDR393470 DNL393470:DNN393470 DXH393470:DXJ393470 EHD393470:EHF393470 EQZ393470:ERB393470 FAV393470:FAX393470 FKR393470:FKT393470 FUN393470:FUP393470 GEJ393470:GEL393470 GOF393470:GOH393470 GYB393470:GYD393470 HHX393470:HHZ393470 HRT393470:HRV393470 IBP393470:IBR393470 ILL393470:ILN393470 IVH393470:IVJ393470 JFD393470:JFF393470 JOZ393470:JPB393470 JYV393470:JYX393470 KIR393470:KIT393470 KSN393470:KSP393470 LCJ393470:LCL393470 LMF393470:LMH393470 LWB393470:LWD393470 MFX393470:MFZ393470 MPT393470:MPV393470 MZP393470:MZR393470 NJL393470:NJN393470 NTH393470:NTJ393470 ODD393470:ODF393470 OMZ393470:ONB393470 OWV393470:OWX393470 PGR393470:PGT393470 PQN393470:PQP393470 QAJ393470:QAL393470 QKF393470:QKH393470 QUB393470:QUD393470 RDX393470:RDZ393470 RNT393470:RNV393470 RXP393470:RXR393470 SHL393470:SHN393470 SRH393470:SRJ393470 TBD393470:TBF393470 TKZ393470:TLB393470 TUV393470:TUX393470 UER393470:UET393470 UON393470:UOP393470 UYJ393470:UYL393470 VIF393470:VIH393470 VSB393470:VSD393470 WBX393470:WBZ393470 WLT393470:WLV393470 WVP393470:WVR393470 H459006:J459006 JD459006:JF459006 SZ459006:TB459006 ACV459006:ACX459006 AMR459006:AMT459006 AWN459006:AWP459006 BGJ459006:BGL459006 BQF459006:BQH459006 CAB459006:CAD459006 CJX459006:CJZ459006 CTT459006:CTV459006 DDP459006:DDR459006 DNL459006:DNN459006 DXH459006:DXJ459006 EHD459006:EHF459006 EQZ459006:ERB459006 FAV459006:FAX459006 FKR459006:FKT459006 FUN459006:FUP459006 GEJ459006:GEL459006 GOF459006:GOH459006 GYB459006:GYD459006 HHX459006:HHZ459006 HRT459006:HRV459006 IBP459006:IBR459006 ILL459006:ILN459006 IVH459006:IVJ459006 JFD459006:JFF459006 JOZ459006:JPB459006 JYV459006:JYX459006 KIR459006:KIT459006 KSN459006:KSP459006 LCJ459006:LCL459006 LMF459006:LMH459006 LWB459006:LWD459006 MFX459006:MFZ459006 MPT459006:MPV459006 MZP459006:MZR459006 NJL459006:NJN459006 NTH459006:NTJ459006 ODD459006:ODF459006 OMZ459006:ONB459006 OWV459006:OWX459006 PGR459006:PGT459006 PQN459006:PQP459006 QAJ459006:QAL459006 QKF459006:QKH459006 QUB459006:QUD459006 RDX459006:RDZ459006 RNT459006:RNV459006 RXP459006:RXR459006 SHL459006:SHN459006 SRH459006:SRJ459006 TBD459006:TBF459006 TKZ459006:TLB459006 TUV459006:TUX459006 UER459006:UET459006 UON459006:UOP459006 UYJ459006:UYL459006 VIF459006:VIH459006 VSB459006:VSD459006 WBX459006:WBZ459006 WLT459006:WLV459006 WVP459006:WVR459006 H524542:J524542 JD524542:JF524542 SZ524542:TB524542 ACV524542:ACX524542 AMR524542:AMT524542 AWN524542:AWP524542 BGJ524542:BGL524542 BQF524542:BQH524542 CAB524542:CAD524542 CJX524542:CJZ524542 CTT524542:CTV524542 DDP524542:DDR524542 DNL524542:DNN524542 DXH524542:DXJ524542 EHD524542:EHF524542 EQZ524542:ERB524542 FAV524542:FAX524542 FKR524542:FKT524542 FUN524542:FUP524542 GEJ524542:GEL524542 GOF524542:GOH524542 GYB524542:GYD524542 HHX524542:HHZ524542 HRT524542:HRV524542 IBP524542:IBR524542 ILL524542:ILN524542 IVH524542:IVJ524542 JFD524542:JFF524542 JOZ524542:JPB524542 JYV524542:JYX524542 KIR524542:KIT524542 KSN524542:KSP524542 LCJ524542:LCL524542 LMF524542:LMH524542 LWB524542:LWD524542 MFX524542:MFZ524542 MPT524542:MPV524542 MZP524542:MZR524542 NJL524542:NJN524542 NTH524542:NTJ524542 ODD524542:ODF524542 OMZ524542:ONB524542 OWV524542:OWX524542 PGR524542:PGT524542 PQN524542:PQP524542 QAJ524542:QAL524542 QKF524542:QKH524542 QUB524542:QUD524542 RDX524542:RDZ524542 RNT524542:RNV524542 RXP524542:RXR524542 SHL524542:SHN524542 SRH524542:SRJ524542 TBD524542:TBF524542 TKZ524542:TLB524542 TUV524542:TUX524542 UER524542:UET524542 UON524542:UOP524542 UYJ524542:UYL524542 VIF524542:VIH524542 VSB524542:VSD524542 WBX524542:WBZ524542 WLT524542:WLV524542 WVP524542:WVR524542 H590078:J590078 JD590078:JF590078 SZ590078:TB590078 ACV590078:ACX590078 AMR590078:AMT590078 AWN590078:AWP590078 BGJ590078:BGL590078 BQF590078:BQH590078 CAB590078:CAD590078 CJX590078:CJZ590078 CTT590078:CTV590078 DDP590078:DDR590078 DNL590078:DNN590078 DXH590078:DXJ590078 EHD590078:EHF590078 EQZ590078:ERB590078 FAV590078:FAX590078 FKR590078:FKT590078 FUN590078:FUP590078 GEJ590078:GEL590078 GOF590078:GOH590078 GYB590078:GYD590078 HHX590078:HHZ590078 HRT590078:HRV590078 IBP590078:IBR590078 ILL590078:ILN590078 IVH590078:IVJ590078 JFD590078:JFF590078 JOZ590078:JPB590078 JYV590078:JYX590078 KIR590078:KIT590078 KSN590078:KSP590078 LCJ590078:LCL590078 LMF590078:LMH590078 LWB590078:LWD590078 MFX590078:MFZ590078 MPT590078:MPV590078 MZP590078:MZR590078 NJL590078:NJN590078 NTH590078:NTJ590078 ODD590078:ODF590078 OMZ590078:ONB590078 OWV590078:OWX590078 PGR590078:PGT590078 PQN590078:PQP590078 QAJ590078:QAL590078 QKF590078:QKH590078 QUB590078:QUD590078 RDX590078:RDZ590078 RNT590078:RNV590078 RXP590078:RXR590078 SHL590078:SHN590078 SRH590078:SRJ590078 TBD590078:TBF590078 TKZ590078:TLB590078 TUV590078:TUX590078 UER590078:UET590078 UON590078:UOP590078 UYJ590078:UYL590078 VIF590078:VIH590078 VSB590078:VSD590078 WBX590078:WBZ590078 WLT590078:WLV590078 WVP590078:WVR590078 H655614:J655614 JD655614:JF655614 SZ655614:TB655614 ACV655614:ACX655614 AMR655614:AMT655614 AWN655614:AWP655614 BGJ655614:BGL655614 BQF655614:BQH655614 CAB655614:CAD655614 CJX655614:CJZ655614 CTT655614:CTV655614 DDP655614:DDR655614 DNL655614:DNN655614 DXH655614:DXJ655614 EHD655614:EHF655614 EQZ655614:ERB655614 FAV655614:FAX655614 FKR655614:FKT655614 FUN655614:FUP655614 GEJ655614:GEL655614 GOF655614:GOH655614 GYB655614:GYD655614 HHX655614:HHZ655614 HRT655614:HRV655614 IBP655614:IBR655614 ILL655614:ILN655614 IVH655614:IVJ655614 JFD655614:JFF655614 JOZ655614:JPB655614 JYV655614:JYX655614 KIR655614:KIT655614 KSN655614:KSP655614 LCJ655614:LCL655614 LMF655614:LMH655614 LWB655614:LWD655614 MFX655614:MFZ655614 MPT655614:MPV655614 MZP655614:MZR655614 NJL655614:NJN655614 NTH655614:NTJ655614 ODD655614:ODF655614 OMZ655614:ONB655614 OWV655614:OWX655614 PGR655614:PGT655614 PQN655614:PQP655614 QAJ655614:QAL655614 QKF655614:QKH655614 QUB655614:QUD655614 RDX655614:RDZ655614 RNT655614:RNV655614 RXP655614:RXR655614 SHL655614:SHN655614 SRH655614:SRJ655614 TBD655614:TBF655614 TKZ655614:TLB655614 TUV655614:TUX655614 UER655614:UET655614 UON655614:UOP655614 UYJ655614:UYL655614 VIF655614:VIH655614 VSB655614:VSD655614 WBX655614:WBZ655614 WLT655614:WLV655614 WVP655614:WVR655614 H721150:J721150 JD721150:JF721150 SZ721150:TB721150 ACV721150:ACX721150 AMR721150:AMT721150 AWN721150:AWP721150 BGJ721150:BGL721150 BQF721150:BQH721150 CAB721150:CAD721150 CJX721150:CJZ721150 CTT721150:CTV721150 DDP721150:DDR721150 DNL721150:DNN721150 DXH721150:DXJ721150 EHD721150:EHF721150 EQZ721150:ERB721150 FAV721150:FAX721150 FKR721150:FKT721150 FUN721150:FUP721150 GEJ721150:GEL721150 GOF721150:GOH721150 GYB721150:GYD721150 HHX721150:HHZ721150 HRT721150:HRV721150 IBP721150:IBR721150 ILL721150:ILN721150 IVH721150:IVJ721150 JFD721150:JFF721150 JOZ721150:JPB721150 JYV721150:JYX721150 KIR721150:KIT721150 KSN721150:KSP721150 LCJ721150:LCL721150 LMF721150:LMH721150 LWB721150:LWD721150 MFX721150:MFZ721150 MPT721150:MPV721150 MZP721150:MZR721150 NJL721150:NJN721150 NTH721150:NTJ721150 ODD721150:ODF721150 OMZ721150:ONB721150 OWV721150:OWX721150 PGR721150:PGT721150 PQN721150:PQP721150 QAJ721150:QAL721150 QKF721150:QKH721150 QUB721150:QUD721150 RDX721150:RDZ721150 RNT721150:RNV721150 RXP721150:RXR721150 SHL721150:SHN721150 SRH721150:SRJ721150 TBD721150:TBF721150 TKZ721150:TLB721150 TUV721150:TUX721150 UER721150:UET721150 UON721150:UOP721150 UYJ721150:UYL721150 VIF721150:VIH721150 VSB721150:VSD721150 WBX721150:WBZ721150 WLT721150:WLV721150 WVP721150:WVR721150 H786686:J786686 JD786686:JF786686 SZ786686:TB786686 ACV786686:ACX786686 AMR786686:AMT786686 AWN786686:AWP786686 BGJ786686:BGL786686 BQF786686:BQH786686 CAB786686:CAD786686 CJX786686:CJZ786686 CTT786686:CTV786686 DDP786686:DDR786686 DNL786686:DNN786686 DXH786686:DXJ786686 EHD786686:EHF786686 EQZ786686:ERB786686 FAV786686:FAX786686 FKR786686:FKT786686 FUN786686:FUP786686 GEJ786686:GEL786686 GOF786686:GOH786686 GYB786686:GYD786686 HHX786686:HHZ786686 HRT786686:HRV786686 IBP786686:IBR786686 ILL786686:ILN786686 IVH786686:IVJ786686 JFD786686:JFF786686 JOZ786686:JPB786686 JYV786686:JYX786686 KIR786686:KIT786686 KSN786686:KSP786686 LCJ786686:LCL786686 LMF786686:LMH786686 LWB786686:LWD786686 MFX786686:MFZ786686 MPT786686:MPV786686 MZP786686:MZR786686 NJL786686:NJN786686 NTH786686:NTJ786686 ODD786686:ODF786686 OMZ786686:ONB786686 OWV786686:OWX786686 PGR786686:PGT786686 PQN786686:PQP786686 QAJ786686:QAL786686 QKF786686:QKH786686 QUB786686:QUD786686 RDX786686:RDZ786686 RNT786686:RNV786686 RXP786686:RXR786686 SHL786686:SHN786686 SRH786686:SRJ786686 TBD786686:TBF786686 TKZ786686:TLB786686 TUV786686:TUX786686 UER786686:UET786686 UON786686:UOP786686 UYJ786686:UYL786686 VIF786686:VIH786686 VSB786686:VSD786686 WBX786686:WBZ786686 WLT786686:WLV786686 WVP786686:WVR786686 H852222:J852222 JD852222:JF852222 SZ852222:TB852222 ACV852222:ACX852222 AMR852222:AMT852222 AWN852222:AWP852222 BGJ852222:BGL852222 BQF852222:BQH852222 CAB852222:CAD852222 CJX852222:CJZ852222 CTT852222:CTV852222 DDP852222:DDR852222 DNL852222:DNN852222 DXH852222:DXJ852222 EHD852222:EHF852222 EQZ852222:ERB852222 FAV852222:FAX852222 FKR852222:FKT852222 FUN852222:FUP852222 GEJ852222:GEL852222 GOF852222:GOH852222 GYB852222:GYD852222 HHX852222:HHZ852222 HRT852222:HRV852222 IBP852222:IBR852222 ILL852222:ILN852222 IVH852222:IVJ852222 JFD852222:JFF852222 JOZ852222:JPB852222 JYV852222:JYX852222 KIR852222:KIT852222 KSN852222:KSP852222 LCJ852222:LCL852222 LMF852222:LMH852222 LWB852222:LWD852222 MFX852222:MFZ852222 MPT852222:MPV852222 MZP852222:MZR852222 NJL852222:NJN852222 NTH852222:NTJ852222 ODD852222:ODF852222 OMZ852222:ONB852222 OWV852222:OWX852222 PGR852222:PGT852222 PQN852222:PQP852222 QAJ852222:QAL852222 QKF852222:QKH852222 QUB852222:QUD852222 RDX852222:RDZ852222 RNT852222:RNV852222 RXP852222:RXR852222 SHL852222:SHN852222 SRH852222:SRJ852222 TBD852222:TBF852222 TKZ852222:TLB852222 TUV852222:TUX852222 UER852222:UET852222 UON852222:UOP852222 UYJ852222:UYL852222 VIF852222:VIH852222 VSB852222:VSD852222 WBX852222:WBZ852222 WLT852222:WLV852222 WVP852222:WVR852222 H917758:J917758 JD917758:JF917758 SZ917758:TB917758 ACV917758:ACX917758 AMR917758:AMT917758 AWN917758:AWP917758 BGJ917758:BGL917758 BQF917758:BQH917758 CAB917758:CAD917758 CJX917758:CJZ917758 CTT917758:CTV917758 DDP917758:DDR917758 DNL917758:DNN917758 DXH917758:DXJ917758 EHD917758:EHF917758 EQZ917758:ERB917758 FAV917758:FAX917758 FKR917758:FKT917758 FUN917758:FUP917758 GEJ917758:GEL917758 GOF917758:GOH917758 GYB917758:GYD917758 HHX917758:HHZ917758 HRT917758:HRV917758 IBP917758:IBR917758 ILL917758:ILN917758 IVH917758:IVJ917758 JFD917758:JFF917758 JOZ917758:JPB917758 JYV917758:JYX917758 KIR917758:KIT917758 KSN917758:KSP917758 LCJ917758:LCL917758 LMF917758:LMH917758 LWB917758:LWD917758 MFX917758:MFZ917758 MPT917758:MPV917758 MZP917758:MZR917758 NJL917758:NJN917758 NTH917758:NTJ917758 ODD917758:ODF917758 OMZ917758:ONB917758 OWV917758:OWX917758 PGR917758:PGT917758 PQN917758:PQP917758 QAJ917758:QAL917758 QKF917758:QKH917758 QUB917758:QUD917758 RDX917758:RDZ917758 RNT917758:RNV917758 RXP917758:RXR917758 SHL917758:SHN917758 SRH917758:SRJ917758 TBD917758:TBF917758 TKZ917758:TLB917758 TUV917758:TUX917758 UER917758:UET917758 UON917758:UOP917758 UYJ917758:UYL917758 VIF917758:VIH917758 VSB917758:VSD917758 WBX917758:WBZ917758 WLT917758:WLV917758 WVP917758:WVR917758 H983294:J983294 JD983294:JF983294 SZ983294:TB983294 ACV983294:ACX983294 AMR983294:AMT983294 AWN983294:AWP983294 BGJ983294:BGL983294 BQF983294:BQH983294 CAB983294:CAD983294 CJX983294:CJZ983294 CTT983294:CTV983294 DDP983294:DDR983294 DNL983294:DNN983294 DXH983294:DXJ983294 EHD983294:EHF983294 EQZ983294:ERB983294 FAV983294:FAX983294 FKR983294:FKT983294 FUN983294:FUP983294 GEJ983294:GEL983294 GOF983294:GOH983294 GYB983294:GYD983294 HHX983294:HHZ983294 HRT983294:HRV983294 IBP983294:IBR983294 ILL983294:ILN983294 IVH983294:IVJ983294 JFD983294:JFF983294 JOZ983294:JPB983294 JYV983294:JYX983294 KIR983294:KIT983294 KSN983294:KSP983294 LCJ983294:LCL983294 LMF983294:LMH983294 LWB983294:LWD983294 MFX983294:MFZ983294 MPT983294:MPV983294 MZP983294:MZR983294 NJL983294:NJN983294 NTH983294:NTJ983294 ODD983294:ODF983294 OMZ983294:ONB983294 OWV983294:OWX983294 PGR983294:PGT983294 PQN983294:PQP983294 QAJ983294:QAL983294 QKF983294:QKH983294 QUB983294:QUD983294 RDX983294:RDZ983294 RNT983294:RNV983294 RXP983294:RXR983294 SHL983294:SHN983294 SRH983294:SRJ983294 TBD983294:TBF983294 TKZ983294:TLB983294 TUV983294:TUX983294 UER983294:UET983294 UON983294:UOP983294 UYJ983294:UYL983294 VIF983294:VIH983294 VSB983294:VSD983294 WBX983294:WBZ983294 WLT983294:WLV983294 WVP983294:WVR983294 H250 JD250 SZ250 ACV250 AMR250 AWN250 BGJ250 BQF250 CAB250 CJX250 CTT250 DDP250 DNL250 DXH250 EHD250 EQZ250 FAV250 FKR250 FUN250 GEJ250 GOF250 GYB250 HHX250 HRT250 IBP250 ILL250 IVH250 JFD250 JOZ250 JYV250 KIR250 KSN250 LCJ250 LMF250 LWB250 MFX250 MPT250 MZP250 NJL250 NTH250 ODD250 OMZ250 OWV250 PGR250 PQN250 QAJ250 QKF250 QUB250 RDX250 RNT250 RXP250 SHL250 SRH250 TBD250 TKZ250 TUV250 UER250 UON250 UYJ250 VIF250 VSB250 WBX250 WLT250 WVP250 H65786 JD65786 SZ65786 ACV65786 AMR65786 AWN65786 BGJ65786 BQF65786 CAB65786 CJX65786 CTT65786 DDP65786 DNL65786 DXH65786 EHD65786 EQZ65786 FAV65786 FKR65786 FUN65786 GEJ65786 GOF65786 GYB65786 HHX65786 HRT65786 IBP65786 ILL65786 IVH65786 JFD65786 JOZ65786 JYV65786 KIR65786 KSN65786 LCJ65786 LMF65786 LWB65786 MFX65786 MPT65786 MZP65786 NJL65786 NTH65786 ODD65786 OMZ65786 OWV65786 PGR65786 PQN65786 QAJ65786 QKF65786 QUB65786 RDX65786 RNT65786 RXP65786 SHL65786 SRH65786 TBD65786 TKZ65786 TUV65786 UER65786 UON65786 UYJ65786 VIF65786 VSB65786 WBX65786 WLT65786 WVP65786 H131322 JD131322 SZ131322 ACV131322 AMR131322 AWN131322 BGJ131322 BQF131322 CAB131322 CJX131322 CTT131322 DDP131322 DNL131322 DXH131322 EHD131322 EQZ131322 FAV131322 FKR131322 FUN131322 GEJ131322 GOF131322 GYB131322 HHX131322 HRT131322 IBP131322 ILL131322 IVH131322 JFD131322 JOZ131322 JYV131322 KIR131322 KSN131322 LCJ131322 LMF131322 LWB131322 MFX131322 MPT131322 MZP131322 NJL131322 NTH131322 ODD131322 OMZ131322 OWV131322 PGR131322 PQN131322 QAJ131322 QKF131322 QUB131322 RDX131322 RNT131322 RXP131322 SHL131322 SRH131322 TBD131322 TKZ131322 TUV131322 UER131322 UON131322 UYJ131322 VIF131322 VSB131322 WBX131322 WLT131322 WVP131322 H196858 JD196858 SZ196858 ACV196858 AMR196858 AWN196858 BGJ196858 BQF196858 CAB196858 CJX196858 CTT196858 DDP196858 DNL196858 DXH196858 EHD196858 EQZ196858 FAV196858 FKR196858 FUN196858 GEJ196858 GOF196858 GYB196858 HHX196858 HRT196858 IBP196858 ILL196858 IVH196858 JFD196858 JOZ196858 JYV196858 KIR196858 KSN196858 LCJ196858 LMF196858 LWB196858 MFX196858 MPT196858 MZP196858 NJL196858 NTH196858 ODD196858 OMZ196858 OWV196858 PGR196858 PQN196858 QAJ196858 QKF196858 QUB196858 RDX196858 RNT196858 RXP196858 SHL196858 SRH196858 TBD196858 TKZ196858 TUV196858 UER196858 UON196858 UYJ196858 VIF196858 VSB196858 WBX196858 WLT196858 WVP196858 H262394 JD262394 SZ262394 ACV262394 AMR262394 AWN262394 BGJ262394 BQF262394 CAB262394 CJX262394 CTT262394 DDP262394 DNL262394 DXH262394 EHD262394 EQZ262394 FAV262394 FKR262394 FUN262394 GEJ262394 GOF262394 GYB262394 HHX262394 HRT262394 IBP262394 ILL262394 IVH262394 JFD262394 JOZ262394 JYV262394 KIR262394 KSN262394 LCJ262394 LMF262394 LWB262394 MFX262394 MPT262394 MZP262394 NJL262394 NTH262394 ODD262394 OMZ262394 OWV262394 PGR262394 PQN262394 QAJ262394 QKF262394 QUB262394 RDX262394 RNT262394 RXP262394 SHL262394 SRH262394 TBD262394 TKZ262394 TUV262394 UER262394 UON262394 UYJ262394 VIF262394 VSB262394 WBX262394 WLT262394 WVP262394 H327930 JD327930 SZ327930 ACV327930 AMR327930 AWN327930 BGJ327930 BQF327930 CAB327930 CJX327930 CTT327930 DDP327930 DNL327930 DXH327930 EHD327930 EQZ327930 FAV327930 FKR327930 FUN327930 GEJ327930 GOF327930 GYB327930 HHX327930 HRT327930 IBP327930 ILL327930 IVH327930 JFD327930 JOZ327930 JYV327930 KIR327930 KSN327930 LCJ327930 LMF327930 LWB327930 MFX327930 MPT327930 MZP327930 NJL327930 NTH327930 ODD327930 OMZ327930 OWV327930 PGR327930 PQN327930 QAJ327930 QKF327930 QUB327930 RDX327930 RNT327930 RXP327930 SHL327930 SRH327930 TBD327930 TKZ327930 TUV327930 UER327930 UON327930 UYJ327930 VIF327930 VSB327930 WBX327930 WLT327930 WVP327930 H393466 JD393466 SZ393466 ACV393466 AMR393466 AWN393466 BGJ393466 BQF393466 CAB393466 CJX393466 CTT393466 DDP393466 DNL393466 DXH393466 EHD393466 EQZ393466 FAV393466 FKR393466 FUN393466 GEJ393466 GOF393466 GYB393466 HHX393466 HRT393466 IBP393466 ILL393466 IVH393466 JFD393466 JOZ393466 JYV393466 KIR393466 KSN393466 LCJ393466 LMF393466 LWB393466 MFX393466 MPT393466 MZP393466 NJL393466 NTH393466 ODD393466 OMZ393466 OWV393466 PGR393466 PQN393466 QAJ393466 QKF393466 QUB393466 RDX393466 RNT393466 RXP393466 SHL393466 SRH393466 TBD393466 TKZ393466 TUV393466 UER393466 UON393466 UYJ393466 VIF393466 VSB393466 WBX393466 WLT393466 WVP393466 H459002 JD459002 SZ459002 ACV459002 AMR459002 AWN459002 BGJ459002 BQF459002 CAB459002 CJX459002 CTT459002 DDP459002 DNL459002 DXH459002 EHD459002 EQZ459002 FAV459002 FKR459002 FUN459002 GEJ459002 GOF459002 GYB459002 HHX459002 HRT459002 IBP459002 ILL459002 IVH459002 JFD459002 JOZ459002 JYV459002 KIR459002 KSN459002 LCJ459002 LMF459002 LWB459002 MFX459002 MPT459002 MZP459002 NJL459002 NTH459002 ODD459002 OMZ459002 OWV459002 PGR459002 PQN459002 QAJ459002 QKF459002 QUB459002 RDX459002 RNT459002 RXP459002 SHL459002 SRH459002 TBD459002 TKZ459002 TUV459002 UER459002 UON459002 UYJ459002 VIF459002 VSB459002 WBX459002 WLT459002 WVP459002 H524538 JD524538 SZ524538 ACV524538 AMR524538 AWN524538 BGJ524538 BQF524538 CAB524538 CJX524538 CTT524538 DDP524538 DNL524538 DXH524538 EHD524538 EQZ524538 FAV524538 FKR524538 FUN524538 GEJ524538 GOF524538 GYB524538 HHX524538 HRT524538 IBP524538 ILL524538 IVH524538 JFD524538 JOZ524538 JYV524538 KIR524538 KSN524538 LCJ524538 LMF524538 LWB524538 MFX524538 MPT524538 MZP524538 NJL524538 NTH524538 ODD524538 OMZ524538 OWV524538 PGR524538 PQN524538 QAJ524538 QKF524538 QUB524538 RDX524538 RNT524538 RXP524538 SHL524538 SRH524538 TBD524538 TKZ524538 TUV524538 UER524538 UON524538 UYJ524538 VIF524538 VSB524538 WBX524538 WLT524538 WVP524538 H590074 JD590074 SZ590074 ACV590074 AMR590074 AWN590074 BGJ590074 BQF590074 CAB590074 CJX590074 CTT590074 DDP590074 DNL590074 DXH590074 EHD590074 EQZ590074 FAV590074 FKR590074 FUN590074 GEJ590074 GOF590074 GYB590074 HHX590074 HRT590074 IBP590074 ILL590074 IVH590074 JFD590074 JOZ590074 JYV590074 KIR590074 KSN590074 LCJ590074 LMF590074 LWB590074 MFX590074 MPT590074 MZP590074 NJL590074 NTH590074 ODD590074 OMZ590074 OWV590074 PGR590074 PQN590074 QAJ590074 QKF590074 QUB590074 RDX590074 RNT590074 RXP590074 SHL590074 SRH590074 TBD590074 TKZ590074 TUV590074 UER590074 UON590074 UYJ590074 VIF590074 VSB590074 WBX590074 WLT590074 WVP590074 H655610 JD655610 SZ655610 ACV655610 AMR655610 AWN655610 BGJ655610 BQF655610 CAB655610 CJX655610 CTT655610 DDP655610 DNL655610 DXH655610 EHD655610 EQZ655610 FAV655610 FKR655610 FUN655610 GEJ655610 GOF655610 GYB655610 HHX655610 HRT655610 IBP655610 ILL655610 IVH655610 JFD655610 JOZ655610 JYV655610 KIR655610 KSN655610 LCJ655610 LMF655610 LWB655610 MFX655610 MPT655610 MZP655610 NJL655610 NTH655610 ODD655610 OMZ655610 OWV655610 PGR655610 PQN655610 QAJ655610 QKF655610 QUB655610 RDX655610 RNT655610 RXP655610 SHL655610 SRH655610 TBD655610 TKZ655610 TUV655610 UER655610 UON655610 UYJ655610 VIF655610 VSB655610 WBX655610 WLT655610 WVP655610 H721146 JD721146 SZ721146 ACV721146 AMR721146 AWN721146 BGJ721146 BQF721146 CAB721146 CJX721146 CTT721146 DDP721146 DNL721146 DXH721146 EHD721146 EQZ721146 FAV721146 FKR721146 FUN721146 GEJ721146 GOF721146 GYB721146 HHX721146 HRT721146 IBP721146 ILL721146 IVH721146 JFD721146 JOZ721146 JYV721146 KIR721146 KSN721146 LCJ721146 LMF721146 LWB721146 MFX721146 MPT721146 MZP721146 NJL721146 NTH721146 ODD721146 OMZ721146 OWV721146 PGR721146 PQN721146 QAJ721146 QKF721146 QUB721146 RDX721146 RNT721146 RXP721146 SHL721146 SRH721146 TBD721146 TKZ721146 TUV721146 UER721146 UON721146 UYJ721146 VIF721146 VSB721146 WBX721146 WLT721146 WVP721146 H786682 JD786682 SZ786682 ACV786682 AMR786682 AWN786682 BGJ786682 BQF786682 CAB786682 CJX786682 CTT786682 DDP786682 DNL786682 DXH786682 EHD786682 EQZ786682 FAV786682 FKR786682 FUN786682 GEJ786682 GOF786682 GYB786682 HHX786682 HRT786682 IBP786682 ILL786682 IVH786682 JFD786682 JOZ786682 JYV786682 KIR786682 KSN786682 LCJ786682 LMF786682 LWB786682 MFX786682 MPT786682 MZP786682 NJL786682 NTH786682 ODD786682 OMZ786682 OWV786682 PGR786682 PQN786682 QAJ786682 QKF786682 QUB786682 RDX786682 RNT786682 RXP786682 SHL786682 SRH786682 TBD786682 TKZ786682 TUV786682 UER786682 UON786682 UYJ786682 VIF786682 VSB786682 WBX786682 WLT786682 WVP786682 H852218 JD852218 SZ852218 ACV852218 AMR852218 AWN852218 BGJ852218 BQF852218 CAB852218 CJX852218 CTT852218 DDP852218 DNL852218 DXH852218 EHD852218 EQZ852218 FAV852218 FKR852218 FUN852218 GEJ852218 GOF852218 GYB852218 HHX852218 HRT852218 IBP852218 ILL852218 IVH852218 JFD852218 JOZ852218 JYV852218 KIR852218 KSN852218 LCJ852218 LMF852218 LWB852218 MFX852218 MPT852218 MZP852218 NJL852218 NTH852218 ODD852218 OMZ852218 OWV852218 PGR852218 PQN852218 QAJ852218 QKF852218 QUB852218 RDX852218 RNT852218 RXP852218 SHL852218 SRH852218 TBD852218 TKZ852218 TUV852218 UER852218 UON852218 UYJ852218 VIF852218 VSB852218 WBX852218 WLT852218 WVP852218 H917754 JD917754 SZ917754 ACV917754 AMR917754 AWN917754 BGJ917754 BQF917754 CAB917754 CJX917754 CTT917754 DDP917754 DNL917754 DXH917754 EHD917754 EQZ917754 FAV917754 FKR917754 FUN917754 GEJ917754 GOF917754 GYB917754 HHX917754 HRT917754 IBP917754 ILL917754 IVH917754 JFD917754 JOZ917754 JYV917754 KIR917754 KSN917754 LCJ917754 LMF917754 LWB917754 MFX917754 MPT917754 MZP917754 NJL917754 NTH917754 ODD917754 OMZ917754 OWV917754 PGR917754 PQN917754 QAJ917754 QKF917754 QUB917754 RDX917754 RNT917754 RXP917754 SHL917754 SRH917754 TBD917754 TKZ917754 TUV917754 UER917754 UON917754 UYJ917754 VIF917754 VSB917754 WBX917754 WLT917754 WVP917754 H983290 JD983290 SZ983290 ACV983290 AMR983290 AWN983290 BGJ983290 BQF983290 CAB983290 CJX983290 CTT983290 DDP983290 DNL983290 DXH983290 EHD983290 EQZ983290 FAV983290 FKR983290 FUN983290 GEJ983290 GOF983290 GYB983290 HHX983290 HRT983290 IBP983290 ILL983290 IVH983290 JFD983290 JOZ983290 JYV983290 KIR983290 KSN983290 LCJ983290 LMF983290 LWB983290 MFX983290 MPT983290 MZP983290 NJL983290 NTH983290 ODD983290 OMZ983290 OWV983290 PGR983290 PQN983290 QAJ983290 QKF983290 QUB983290 RDX983290 RNT983290 RXP983290 SHL983290 SRH983290 TBD983290 TKZ983290 TUV983290 UER983290 UON983290 UYJ983290 VIF983290 VSB983290 WBX983290 WLT983290 WVP983290 G200:I200 JC200:JE200 SY200:TA200 ACU200:ACW200 AMQ200:AMS200 AWM200:AWO200 BGI200:BGK200 BQE200:BQG200 CAA200:CAC200 CJW200:CJY200 CTS200:CTU200 DDO200:DDQ200 DNK200:DNM200 DXG200:DXI200 EHC200:EHE200 EQY200:ERA200 FAU200:FAW200 FKQ200:FKS200 FUM200:FUO200 GEI200:GEK200 GOE200:GOG200 GYA200:GYC200 HHW200:HHY200 HRS200:HRU200 IBO200:IBQ200 ILK200:ILM200 IVG200:IVI200 JFC200:JFE200 JOY200:JPA200 JYU200:JYW200 KIQ200:KIS200 KSM200:KSO200 LCI200:LCK200 LME200:LMG200 LWA200:LWC200 MFW200:MFY200 MPS200:MPU200 MZO200:MZQ200 NJK200:NJM200 NTG200:NTI200 ODC200:ODE200 OMY200:ONA200 OWU200:OWW200 PGQ200:PGS200 PQM200:PQO200 QAI200:QAK200 QKE200:QKG200 QUA200:QUC200 RDW200:RDY200 RNS200:RNU200 RXO200:RXQ200 SHK200:SHM200 SRG200:SRI200 TBC200:TBE200 TKY200:TLA200 TUU200:TUW200 UEQ200:UES200 UOM200:UOO200 UYI200:UYK200 VIE200:VIG200 VSA200:VSC200 WBW200:WBY200 WLS200:WLU200 WVO200:WVQ200 G65736:I65736 JC65736:JE65736 SY65736:TA65736 ACU65736:ACW65736 AMQ65736:AMS65736 AWM65736:AWO65736 BGI65736:BGK65736 BQE65736:BQG65736 CAA65736:CAC65736 CJW65736:CJY65736 CTS65736:CTU65736 DDO65736:DDQ65736 DNK65736:DNM65736 DXG65736:DXI65736 EHC65736:EHE65736 EQY65736:ERA65736 FAU65736:FAW65736 FKQ65736:FKS65736 FUM65736:FUO65736 GEI65736:GEK65736 GOE65736:GOG65736 GYA65736:GYC65736 HHW65736:HHY65736 HRS65736:HRU65736 IBO65736:IBQ65736 ILK65736:ILM65736 IVG65736:IVI65736 JFC65736:JFE65736 JOY65736:JPA65736 JYU65736:JYW65736 KIQ65736:KIS65736 KSM65736:KSO65736 LCI65736:LCK65736 LME65736:LMG65736 LWA65736:LWC65736 MFW65736:MFY65736 MPS65736:MPU65736 MZO65736:MZQ65736 NJK65736:NJM65736 NTG65736:NTI65736 ODC65736:ODE65736 OMY65736:ONA65736 OWU65736:OWW65736 PGQ65736:PGS65736 PQM65736:PQO65736 QAI65736:QAK65736 QKE65736:QKG65736 QUA65736:QUC65736 RDW65736:RDY65736 RNS65736:RNU65736 RXO65736:RXQ65736 SHK65736:SHM65736 SRG65736:SRI65736 TBC65736:TBE65736 TKY65736:TLA65736 TUU65736:TUW65736 UEQ65736:UES65736 UOM65736:UOO65736 UYI65736:UYK65736 VIE65736:VIG65736 VSA65736:VSC65736 WBW65736:WBY65736 WLS65736:WLU65736 WVO65736:WVQ65736 G131272:I131272 JC131272:JE131272 SY131272:TA131272 ACU131272:ACW131272 AMQ131272:AMS131272 AWM131272:AWO131272 BGI131272:BGK131272 BQE131272:BQG131272 CAA131272:CAC131272 CJW131272:CJY131272 CTS131272:CTU131272 DDO131272:DDQ131272 DNK131272:DNM131272 DXG131272:DXI131272 EHC131272:EHE131272 EQY131272:ERA131272 FAU131272:FAW131272 FKQ131272:FKS131272 FUM131272:FUO131272 GEI131272:GEK131272 GOE131272:GOG131272 GYA131272:GYC131272 HHW131272:HHY131272 HRS131272:HRU131272 IBO131272:IBQ131272 ILK131272:ILM131272 IVG131272:IVI131272 JFC131272:JFE131272 JOY131272:JPA131272 JYU131272:JYW131272 KIQ131272:KIS131272 KSM131272:KSO131272 LCI131272:LCK131272 LME131272:LMG131272 LWA131272:LWC131272 MFW131272:MFY131272 MPS131272:MPU131272 MZO131272:MZQ131272 NJK131272:NJM131272 NTG131272:NTI131272 ODC131272:ODE131272 OMY131272:ONA131272 OWU131272:OWW131272 PGQ131272:PGS131272 PQM131272:PQO131272 QAI131272:QAK131272 QKE131272:QKG131272 QUA131272:QUC131272 RDW131272:RDY131272 RNS131272:RNU131272 RXO131272:RXQ131272 SHK131272:SHM131272 SRG131272:SRI131272 TBC131272:TBE131272 TKY131272:TLA131272 TUU131272:TUW131272 UEQ131272:UES131272 UOM131272:UOO131272 UYI131272:UYK131272 VIE131272:VIG131272 VSA131272:VSC131272 WBW131272:WBY131272 WLS131272:WLU131272 WVO131272:WVQ131272 G196808:I196808 JC196808:JE196808 SY196808:TA196808 ACU196808:ACW196808 AMQ196808:AMS196808 AWM196808:AWO196808 BGI196808:BGK196808 BQE196808:BQG196808 CAA196808:CAC196808 CJW196808:CJY196808 CTS196808:CTU196808 DDO196808:DDQ196808 DNK196808:DNM196808 DXG196808:DXI196808 EHC196808:EHE196808 EQY196808:ERA196808 FAU196808:FAW196808 FKQ196808:FKS196808 FUM196808:FUO196808 GEI196808:GEK196808 GOE196808:GOG196808 GYA196808:GYC196808 HHW196808:HHY196808 HRS196808:HRU196808 IBO196808:IBQ196808 ILK196808:ILM196808 IVG196808:IVI196808 JFC196808:JFE196808 JOY196808:JPA196808 JYU196808:JYW196808 KIQ196808:KIS196808 KSM196808:KSO196808 LCI196808:LCK196808 LME196808:LMG196808 LWA196808:LWC196808 MFW196808:MFY196808 MPS196808:MPU196808 MZO196808:MZQ196808 NJK196808:NJM196808 NTG196808:NTI196808 ODC196808:ODE196808 OMY196808:ONA196808 OWU196808:OWW196808 PGQ196808:PGS196808 PQM196808:PQO196808 QAI196808:QAK196808 QKE196808:QKG196808 QUA196808:QUC196808 RDW196808:RDY196808 RNS196808:RNU196808 RXO196808:RXQ196808 SHK196808:SHM196808 SRG196808:SRI196808 TBC196808:TBE196808 TKY196808:TLA196808 TUU196808:TUW196808 UEQ196808:UES196808 UOM196808:UOO196808 UYI196808:UYK196808 VIE196808:VIG196808 VSA196808:VSC196808 WBW196808:WBY196808 WLS196808:WLU196808 WVO196808:WVQ196808 G262344:I262344 JC262344:JE262344 SY262344:TA262344 ACU262344:ACW262344 AMQ262344:AMS262344 AWM262344:AWO262344 BGI262344:BGK262344 BQE262344:BQG262344 CAA262344:CAC262344 CJW262344:CJY262344 CTS262344:CTU262344 DDO262344:DDQ262344 DNK262344:DNM262344 DXG262344:DXI262344 EHC262344:EHE262344 EQY262344:ERA262344 FAU262344:FAW262344 FKQ262344:FKS262344 FUM262344:FUO262344 GEI262344:GEK262344 GOE262344:GOG262344 GYA262344:GYC262344 HHW262344:HHY262344 HRS262344:HRU262344 IBO262344:IBQ262344 ILK262344:ILM262344 IVG262344:IVI262344 JFC262344:JFE262344 JOY262344:JPA262344 JYU262344:JYW262344 KIQ262344:KIS262344 KSM262344:KSO262344 LCI262344:LCK262344 LME262344:LMG262344 LWA262344:LWC262344 MFW262344:MFY262344 MPS262344:MPU262344 MZO262344:MZQ262344 NJK262344:NJM262344 NTG262344:NTI262344 ODC262344:ODE262344 OMY262344:ONA262344 OWU262344:OWW262344 PGQ262344:PGS262344 PQM262344:PQO262344 QAI262344:QAK262344 QKE262344:QKG262344 QUA262344:QUC262344 RDW262344:RDY262344 RNS262344:RNU262344 RXO262344:RXQ262344 SHK262344:SHM262344 SRG262344:SRI262344 TBC262344:TBE262344 TKY262344:TLA262344 TUU262344:TUW262344 UEQ262344:UES262344 UOM262344:UOO262344 UYI262344:UYK262344 VIE262344:VIG262344 VSA262344:VSC262344 WBW262344:WBY262344 WLS262344:WLU262344 WVO262344:WVQ262344 G327880:I327880 JC327880:JE327880 SY327880:TA327880 ACU327880:ACW327880 AMQ327880:AMS327880 AWM327880:AWO327880 BGI327880:BGK327880 BQE327880:BQG327880 CAA327880:CAC327880 CJW327880:CJY327880 CTS327880:CTU327880 DDO327880:DDQ327880 DNK327880:DNM327880 DXG327880:DXI327880 EHC327880:EHE327880 EQY327880:ERA327880 FAU327880:FAW327880 FKQ327880:FKS327880 FUM327880:FUO327880 GEI327880:GEK327880 GOE327880:GOG327880 GYA327880:GYC327880 HHW327880:HHY327880 HRS327880:HRU327880 IBO327880:IBQ327880 ILK327880:ILM327880 IVG327880:IVI327880 JFC327880:JFE327880 JOY327880:JPA327880 JYU327880:JYW327880 KIQ327880:KIS327880 KSM327880:KSO327880 LCI327880:LCK327880 LME327880:LMG327880 LWA327880:LWC327880 MFW327880:MFY327880 MPS327880:MPU327880 MZO327880:MZQ327880 NJK327880:NJM327880 NTG327880:NTI327880 ODC327880:ODE327880 OMY327880:ONA327880 OWU327880:OWW327880 PGQ327880:PGS327880 PQM327880:PQO327880 QAI327880:QAK327880 QKE327880:QKG327880 QUA327880:QUC327880 RDW327880:RDY327880 RNS327880:RNU327880 RXO327880:RXQ327880 SHK327880:SHM327880 SRG327880:SRI327880 TBC327880:TBE327880 TKY327880:TLA327880 TUU327880:TUW327880 UEQ327880:UES327880 UOM327880:UOO327880 UYI327880:UYK327880 VIE327880:VIG327880 VSA327880:VSC327880 WBW327880:WBY327880 WLS327880:WLU327880 WVO327880:WVQ327880 G393416:I393416 JC393416:JE393416 SY393416:TA393416 ACU393416:ACW393416 AMQ393416:AMS393416 AWM393416:AWO393416 BGI393416:BGK393416 BQE393416:BQG393416 CAA393416:CAC393416 CJW393416:CJY393416 CTS393416:CTU393416 DDO393416:DDQ393416 DNK393416:DNM393416 DXG393416:DXI393416 EHC393416:EHE393416 EQY393416:ERA393416 FAU393416:FAW393416 FKQ393416:FKS393416 FUM393416:FUO393416 GEI393416:GEK393416 GOE393416:GOG393416 GYA393416:GYC393416 HHW393416:HHY393416 HRS393416:HRU393416 IBO393416:IBQ393416 ILK393416:ILM393416 IVG393416:IVI393416 JFC393416:JFE393416 JOY393416:JPA393416 JYU393416:JYW393416 KIQ393416:KIS393416 KSM393416:KSO393416 LCI393416:LCK393416 LME393416:LMG393416 LWA393416:LWC393416 MFW393416:MFY393416 MPS393416:MPU393416 MZO393416:MZQ393416 NJK393416:NJM393416 NTG393416:NTI393416 ODC393416:ODE393416 OMY393416:ONA393416 OWU393416:OWW393416 PGQ393416:PGS393416 PQM393416:PQO393416 QAI393416:QAK393416 QKE393416:QKG393416 QUA393416:QUC393416 RDW393416:RDY393416 RNS393416:RNU393416 RXO393416:RXQ393416 SHK393416:SHM393416 SRG393416:SRI393416 TBC393416:TBE393416 TKY393416:TLA393416 TUU393416:TUW393416 UEQ393416:UES393416 UOM393416:UOO393416 UYI393416:UYK393416 VIE393416:VIG393416 VSA393416:VSC393416 WBW393416:WBY393416 WLS393416:WLU393416 WVO393416:WVQ393416 G458952:I458952 JC458952:JE458952 SY458952:TA458952 ACU458952:ACW458952 AMQ458952:AMS458952 AWM458952:AWO458952 BGI458952:BGK458952 BQE458952:BQG458952 CAA458952:CAC458952 CJW458952:CJY458952 CTS458952:CTU458952 DDO458952:DDQ458952 DNK458952:DNM458952 DXG458952:DXI458952 EHC458952:EHE458952 EQY458952:ERA458952 FAU458952:FAW458952 FKQ458952:FKS458952 FUM458952:FUO458952 GEI458952:GEK458952 GOE458952:GOG458952 GYA458952:GYC458952 HHW458952:HHY458952 HRS458952:HRU458952 IBO458952:IBQ458952 ILK458952:ILM458952 IVG458952:IVI458952 JFC458952:JFE458952 JOY458952:JPA458952 JYU458952:JYW458952 KIQ458952:KIS458952 KSM458952:KSO458952 LCI458952:LCK458952 LME458952:LMG458952 LWA458952:LWC458952 MFW458952:MFY458952 MPS458952:MPU458952 MZO458952:MZQ458952 NJK458952:NJM458952 NTG458952:NTI458952 ODC458952:ODE458952 OMY458952:ONA458952 OWU458952:OWW458952 PGQ458952:PGS458952 PQM458952:PQO458952 QAI458952:QAK458952 QKE458952:QKG458952 QUA458952:QUC458952 RDW458952:RDY458952 RNS458952:RNU458952 RXO458952:RXQ458952 SHK458952:SHM458952 SRG458952:SRI458952 TBC458952:TBE458952 TKY458952:TLA458952 TUU458952:TUW458952 UEQ458952:UES458952 UOM458952:UOO458952 UYI458952:UYK458952 VIE458952:VIG458952 VSA458952:VSC458952 WBW458952:WBY458952 WLS458952:WLU458952 WVO458952:WVQ458952 G524488:I524488 JC524488:JE524488 SY524488:TA524488 ACU524488:ACW524488 AMQ524488:AMS524488 AWM524488:AWO524488 BGI524488:BGK524488 BQE524488:BQG524488 CAA524488:CAC524488 CJW524488:CJY524488 CTS524488:CTU524488 DDO524488:DDQ524488 DNK524488:DNM524488 DXG524488:DXI524488 EHC524488:EHE524488 EQY524488:ERA524488 FAU524488:FAW524488 FKQ524488:FKS524488 FUM524488:FUO524488 GEI524488:GEK524488 GOE524488:GOG524488 GYA524488:GYC524488 HHW524488:HHY524488 HRS524488:HRU524488 IBO524488:IBQ524488 ILK524488:ILM524488 IVG524488:IVI524488 JFC524488:JFE524488 JOY524488:JPA524488 JYU524488:JYW524488 KIQ524488:KIS524488 KSM524488:KSO524488 LCI524488:LCK524488 LME524488:LMG524488 LWA524488:LWC524488 MFW524488:MFY524488 MPS524488:MPU524488 MZO524488:MZQ524488 NJK524488:NJM524488 NTG524488:NTI524488 ODC524488:ODE524488 OMY524488:ONA524488 OWU524488:OWW524488 PGQ524488:PGS524488 PQM524488:PQO524488 QAI524488:QAK524488 QKE524488:QKG524488 QUA524488:QUC524488 RDW524488:RDY524488 RNS524488:RNU524488 RXO524488:RXQ524488 SHK524488:SHM524488 SRG524488:SRI524488 TBC524488:TBE524488 TKY524488:TLA524488 TUU524488:TUW524488 UEQ524488:UES524488 UOM524488:UOO524488 UYI524488:UYK524488 VIE524488:VIG524488 VSA524488:VSC524488 WBW524488:WBY524488 WLS524488:WLU524488 WVO524488:WVQ524488 G590024:I590024 JC590024:JE590024 SY590024:TA590024 ACU590024:ACW590024 AMQ590024:AMS590024 AWM590024:AWO590024 BGI590024:BGK590024 BQE590024:BQG590024 CAA590024:CAC590024 CJW590024:CJY590024 CTS590024:CTU590024 DDO590024:DDQ590024 DNK590024:DNM590024 DXG590024:DXI590024 EHC590024:EHE590024 EQY590024:ERA590024 FAU590024:FAW590024 FKQ590024:FKS590024 FUM590024:FUO590024 GEI590024:GEK590024 GOE590024:GOG590024 GYA590024:GYC590024 HHW590024:HHY590024 HRS590024:HRU590024 IBO590024:IBQ590024 ILK590024:ILM590024 IVG590024:IVI590024 JFC590024:JFE590024 JOY590024:JPA590024 JYU590024:JYW590024 KIQ590024:KIS590024 KSM590024:KSO590024 LCI590024:LCK590024 LME590024:LMG590024 LWA590024:LWC590024 MFW590024:MFY590024 MPS590024:MPU590024 MZO590024:MZQ590024 NJK590024:NJM590024 NTG590024:NTI590024 ODC590024:ODE590024 OMY590024:ONA590024 OWU590024:OWW590024 PGQ590024:PGS590024 PQM590024:PQO590024 QAI590024:QAK590024 QKE590024:QKG590024 QUA590024:QUC590024 RDW590024:RDY590024 RNS590024:RNU590024 RXO590024:RXQ590024 SHK590024:SHM590024 SRG590024:SRI590024 TBC590024:TBE590024 TKY590024:TLA590024 TUU590024:TUW590024 UEQ590024:UES590024 UOM590024:UOO590024 UYI590024:UYK590024 VIE590024:VIG590024 VSA590024:VSC590024 WBW590024:WBY590024 WLS590024:WLU590024 WVO590024:WVQ590024 G655560:I655560 JC655560:JE655560 SY655560:TA655560 ACU655560:ACW655560 AMQ655560:AMS655560 AWM655560:AWO655560 BGI655560:BGK655560 BQE655560:BQG655560 CAA655560:CAC655560 CJW655560:CJY655560 CTS655560:CTU655560 DDO655560:DDQ655560 DNK655560:DNM655560 DXG655560:DXI655560 EHC655560:EHE655560 EQY655560:ERA655560 FAU655560:FAW655560 FKQ655560:FKS655560 FUM655560:FUO655560 GEI655560:GEK655560 GOE655560:GOG655560 GYA655560:GYC655560 HHW655560:HHY655560 HRS655560:HRU655560 IBO655560:IBQ655560 ILK655560:ILM655560 IVG655560:IVI655560 JFC655560:JFE655560 JOY655560:JPA655560 JYU655560:JYW655560 KIQ655560:KIS655560 KSM655560:KSO655560 LCI655560:LCK655560 LME655560:LMG655560 LWA655560:LWC655560 MFW655560:MFY655560 MPS655560:MPU655560 MZO655560:MZQ655560 NJK655560:NJM655560 NTG655560:NTI655560 ODC655560:ODE655560 OMY655560:ONA655560 OWU655560:OWW655560 PGQ655560:PGS655560 PQM655560:PQO655560 QAI655560:QAK655560 QKE655560:QKG655560 QUA655560:QUC655560 RDW655560:RDY655560 RNS655560:RNU655560 RXO655560:RXQ655560 SHK655560:SHM655560 SRG655560:SRI655560 TBC655560:TBE655560 TKY655560:TLA655560 TUU655560:TUW655560 UEQ655560:UES655560 UOM655560:UOO655560 UYI655560:UYK655560 VIE655560:VIG655560 VSA655560:VSC655560 WBW655560:WBY655560 WLS655560:WLU655560 WVO655560:WVQ655560 G721096:I721096 JC721096:JE721096 SY721096:TA721096 ACU721096:ACW721096 AMQ721096:AMS721096 AWM721096:AWO721096 BGI721096:BGK721096 BQE721096:BQG721096 CAA721096:CAC721096 CJW721096:CJY721096 CTS721096:CTU721096 DDO721096:DDQ721096 DNK721096:DNM721096 DXG721096:DXI721096 EHC721096:EHE721096 EQY721096:ERA721096 FAU721096:FAW721096 FKQ721096:FKS721096 FUM721096:FUO721096 GEI721096:GEK721096 GOE721096:GOG721096 GYA721096:GYC721096 HHW721096:HHY721096 HRS721096:HRU721096 IBO721096:IBQ721096 ILK721096:ILM721096 IVG721096:IVI721096 JFC721096:JFE721096 JOY721096:JPA721096 JYU721096:JYW721096 KIQ721096:KIS721096 KSM721096:KSO721096 LCI721096:LCK721096 LME721096:LMG721096 LWA721096:LWC721096 MFW721096:MFY721096 MPS721096:MPU721096 MZO721096:MZQ721096 NJK721096:NJM721096 NTG721096:NTI721096 ODC721096:ODE721096 OMY721096:ONA721096 OWU721096:OWW721096 PGQ721096:PGS721096 PQM721096:PQO721096 QAI721096:QAK721096 QKE721096:QKG721096 QUA721096:QUC721096 RDW721096:RDY721096 RNS721096:RNU721096 RXO721096:RXQ721096 SHK721096:SHM721096 SRG721096:SRI721096 TBC721096:TBE721096 TKY721096:TLA721096 TUU721096:TUW721096 UEQ721096:UES721096 UOM721096:UOO721096 UYI721096:UYK721096 VIE721096:VIG721096 VSA721096:VSC721096 WBW721096:WBY721096 WLS721096:WLU721096 WVO721096:WVQ721096 G786632:I786632 JC786632:JE786632 SY786632:TA786632 ACU786632:ACW786632 AMQ786632:AMS786632 AWM786632:AWO786632 BGI786632:BGK786632 BQE786632:BQG786632 CAA786632:CAC786632 CJW786632:CJY786632 CTS786632:CTU786632 DDO786632:DDQ786632 DNK786632:DNM786632 DXG786632:DXI786632 EHC786632:EHE786632 EQY786632:ERA786632 FAU786632:FAW786632 FKQ786632:FKS786632 FUM786632:FUO786632 GEI786632:GEK786632 GOE786632:GOG786632 GYA786632:GYC786632 HHW786632:HHY786632 HRS786632:HRU786632 IBO786632:IBQ786632 ILK786632:ILM786632 IVG786632:IVI786632 JFC786632:JFE786632 JOY786632:JPA786632 JYU786632:JYW786632 KIQ786632:KIS786632 KSM786632:KSO786632 LCI786632:LCK786632 LME786632:LMG786632 LWA786632:LWC786632 MFW786632:MFY786632 MPS786632:MPU786632 MZO786632:MZQ786632 NJK786632:NJM786632 NTG786632:NTI786632 ODC786632:ODE786632 OMY786632:ONA786632 OWU786632:OWW786632 PGQ786632:PGS786632 PQM786632:PQO786632 QAI786632:QAK786632 QKE786632:QKG786632 QUA786632:QUC786632 RDW786632:RDY786632 RNS786632:RNU786632 RXO786632:RXQ786632 SHK786632:SHM786632 SRG786632:SRI786632 TBC786632:TBE786632 TKY786632:TLA786632 TUU786632:TUW786632 UEQ786632:UES786632 UOM786632:UOO786632 UYI786632:UYK786632 VIE786632:VIG786632 VSA786632:VSC786632 WBW786632:WBY786632 WLS786632:WLU786632 WVO786632:WVQ786632 G852168:I852168 JC852168:JE852168 SY852168:TA852168 ACU852168:ACW852168 AMQ852168:AMS852168 AWM852168:AWO852168 BGI852168:BGK852168 BQE852168:BQG852168 CAA852168:CAC852168 CJW852168:CJY852168 CTS852168:CTU852168 DDO852168:DDQ852168 DNK852168:DNM852168 DXG852168:DXI852168 EHC852168:EHE852168 EQY852168:ERA852168 FAU852168:FAW852168 FKQ852168:FKS852168 FUM852168:FUO852168 GEI852168:GEK852168 GOE852168:GOG852168 GYA852168:GYC852168 HHW852168:HHY852168 HRS852168:HRU852168 IBO852168:IBQ852168 ILK852168:ILM852168 IVG852168:IVI852168 JFC852168:JFE852168 JOY852168:JPA852168 JYU852168:JYW852168 KIQ852168:KIS852168 KSM852168:KSO852168 LCI852168:LCK852168 LME852168:LMG852168 LWA852168:LWC852168 MFW852168:MFY852168 MPS852168:MPU852168 MZO852168:MZQ852168 NJK852168:NJM852168 NTG852168:NTI852168 ODC852168:ODE852168 OMY852168:ONA852168 OWU852168:OWW852168 PGQ852168:PGS852168 PQM852168:PQO852168 QAI852168:QAK852168 QKE852168:QKG852168 QUA852168:QUC852168 RDW852168:RDY852168 RNS852168:RNU852168 RXO852168:RXQ852168 SHK852168:SHM852168 SRG852168:SRI852168 TBC852168:TBE852168 TKY852168:TLA852168 TUU852168:TUW852168 UEQ852168:UES852168 UOM852168:UOO852168 UYI852168:UYK852168 VIE852168:VIG852168 VSA852168:VSC852168 WBW852168:WBY852168 WLS852168:WLU852168 WVO852168:WVQ852168 G917704:I917704 JC917704:JE917704 SY917704:TA917704 ACU917704:ACW917704 AMQ917704:AMS917704 AWM917704:AWO917704 BGI917704:BGK917704 BQE917704:BQG917704 CAA917704:CAC917704 CJW917704:CJY917704 CTS917704:CTU917704 DDO917704:DDQ917704 DNK917704:DNM917704 DXG917704:DXI917704 EHC917704:EHE917704 EQY917704:ERA917704 FAU917704:FAW917704 FKQ917704:FKS917704 FUM917704:FUO917704 GEI917704:GEK917704 GOE917704:GOG917704 GYA917704:GYC917704 HHW917704:HHY917704 HRS917704:HRU917704 IBO917704:IBQ917704 ILK917704:ILM917704 IVG917704:IVI917704 JFC917704:JFE917704 JOY917704:JPA917704 JYU917704:JYW917704 KIQ917704:KIS917704 KSM917704:KSO917704 LCI917704:LCK917704 LME917704:LMG917704 LWA917704:LWC917704 MFW917704:MFY917704 MPS917704:MPU917704 MZO917704:MZQ917704 NJK917704:NJM917704 NTG917704:NTI917704 ODC917704:ODE917704 OMY917704:ONA917704 OWU917704:OWW917704 PGQ917704:PGS917704 PQM917704:PQO917704 QAI917704:QAK917704 QKE917704:QKG917704 QUA917704:QUC917704 RDW917704:RDY917704 RNS917704:RNU917704 RXO917704:RXQ917704 SHK917704:SHM917704 SRG917704:SRI917704 TBC917704:TBE917704 TKY917704:TLA917704 TUU917704:TUW917704 UEQ917704:UES917704 UOM917704:UOO917704 UYI917704:UYK917704 VIE917704:VIG917704 VSA917704:VSC917704 WBW917704:WBY917704 WLS917704:WLU917704 WVO917704:WVQ917704 G983240:I983240 JC983240:JE983240 SY983240:TA983240 ACU983240:ACW983240 AMQ983240:AMS983240 AWM983240:AWO983240 BGI983240:BGK983240 BQE983240:BQG983240 CAA983240:CAC983240 CJW983240:CJY983240 CTS983240:CTU983240 DDO983240:DDQ983240 DNK983240:DNM983240 DXG983240:DXI983240 EHC983240:EHE983240 EQY983240:ERA983240 FAU983240:FAW983240 FKQ983240:FKS983240 FUM983240:FUO983240 GEI983240:GEK983240 GOE983240:GOG983240 GYA983240:GYC983240 HHW983240:HHY983240 HRS983240:HRU983240 IBO983240:IBQ983240 ILK983240:ILM983240 IVG983240:IVI983240 JFC983240:JFE983240 JOY983240:JPA983240 JYU983240:JYW983240 KIQ983240:KIS983240 KSM983240:KSO983240 LCI983240:LCK983240 LME983240:LMG983240 LWA983240:LWC983240 MFW983240:MFY983240 MPS983240:MPU983240 MZO983240:MZQ983240 NJK983240:NJM983240 NTG983240:NTI983240 ODC983240:ODE983240 OMY983240:ONA983240 OWU983240:OWW983240 PGQ983240:PGS983240 PQM983240:PQO983240 QAI983240:QAK983240 QKE983240:QKG983240 QUA983240:QUC983240 RDW983240:RDY983240 RNS983240:RNU983240 RXO983240:RXQ983240 SHK983240:SHM983240 SRG983240:SRI983240 TBC983240:TBE983240 TKY983240:TLA983240 TUU983240:TUW983240 UEQ983240:UES983240 UOM983240:UOO983240 UYI983240:UYK983240 VIE983240:VIG983240 VSA983240:VSC983240 WBW983240:WBY983240 WLS983240:WLU983240 WVO983240:WVQ983240 G208:I208 JC208:JE208 SY208:TA208 ACU208:ACW208 AMQ208:AMS208 AWM208:AWO208 BGI208:BGK208 BQE208:BQG208 CAA208:CAC208 CJW208:CJY208 CTS208:CTU208 DDO208:DDQ208 DNK208:DNM208 DXG208:DXI208 EHC208:EHE208 EQY208:ERA208 FAU208:FAW208 FKQ208:FKS208 FUM208:FUO208 GEI208:GEK208 GOE208:GOG208 GYA208:GYC208 HHW208:HHY208 HRS208:HRU208 IBO208:IBQ208 ILK208:ILM208 IVG208:IVI208 JFC208:JFE208 JOY208:JPA208 JYU208:JYW208 KIQ208:KIS208 KSM208:KSO208 LCI208:LCK208 LME208:LMG208 LWA208:LWC208 MFW208:MFY208 MPS208:MPU208 MZO208:MZQ208 NJK208:NJM208 NTG208:NTI208 ODC208:ODE208 OMY208:ONA208 OWU208:OWW208 PGQ208:PGS208 PQM208:PQO208 QAI208:QAK208 QKE208:QKG208 QUA208:QUC208 RDW208:RDY208 RNS208:RNU208 RXO208:RXQ208 SHK208:SHM208 SRG208:SRI208 TBC208:TBE208 TKY208:TLA208 TUU208:TUW208 UEQ208:UES208 UOM208:UOO208 UYI208:UYK208 VIE208:VIG208 VSA208:VSC208 WBW208:WBY208 WLS208:WLU208 WVO208:WVQ208 G65744:I65744 JC65744:JE65744 SY65744:TA65744 ACU65744:ACW65744 AMQ65744:AMS65744 AWM65744:AWO65744 BGI65744:BGK65744 BQE65744:BQG65744 CAA65744:CAC65744 CJW65744:CJY65744 CTS65744:CTU65744 DDO65744:DDQ65744 DNK65744:DNM65744 DXG65744:DXI65744 EHC65744:EHE65744 EQY65744:ERA65744 FAU65744:FAW65744 FKQ65744:FKS65744 FUM65744:FUO65744 GEI65744:GEK65744 GOE65744:GOG65744 GYA65744:GYC65744 HHW65744:HHY65744 HRS65744:HRU65744 IBO65744:IBQ65744 ILK65744:ILM65744 IVG65744:IVI65744 JFC65744:JFE65744 JOY65744:JPA65744 JYU65744:JYW65744 KIQ65744:KIS65744 KSM65744:KSO65744 LCI65744:LCK65744 LME65744:LMG65744 LWA65744:LWC65744 MFW65744:MFY65744 MPS65744:MPU65744 MZO65744:MZQ65744 NJK65744:NJM65744 NTG65744:NTI65744 ODC65744:ODE65744 OMY65744:ONA65744 OWU65744:OWW65744 PGQ65744:PGS65744 PQM65744:PQO65744 QAI65744:QAK65744 QKE65744:QKG65744 QUA65744:QUC65744 RDW65744:RDY65744 RNS65744:RNU65744 RXO65744:RXQ65744 SHK65744:SHM65744 SRG65744:SRI65744 TBC65744:TBE65744 TKY65744:TLA65744 TUU65744:TUW65744 UEQ65744:UES65744 UOM65744:UOO65744 UYI65744:UYK65744 VIE65744:VIG65744 VSA65744:VSC65744 WBW65744:WBY65744 WLS65744:WLU65744 WVO65744:WVQ65744 G131280:I131280 JC131280:JE131280 SY131280:TA131280 ACU131280:ACW131280 AMQ131280:AMS131280 AWM131280:AWO131280 BGI131280:BGK131280 BQE131280:BQG131280 CAA131280:CAC131280 CJW131280:CJY131280 CTS131280:CTU131280 DDO131280:DDQ131280 DNK131280:DNM131280 DXG131280:DXI131280 EHC131280:EHE131280 EQY131280:ERA131280 FAU131280:FAW131280 FKQ131280:FKS131280 FUM131280:FUO131280 GEI131280:GEK131280 GOE131280:GOG131280 GYA131280:GYC131280 HHW131280:HHY131280 HRS131280:HRU131280 IBO131280:IBQ131280 ILK131280:ILM131280 IVG131280:IVI131280 JFC131280:JFE131280 JOY131280:JPA131280 JYU131280:JYW131280 KIQ131280:KIS131280 KSM131280:KSO131280 LCI131280:LCK131280 LME131280:LMG131280 LWA131280:LWC131280 MFW131280:MFY131280 MPS131280:MPU131280 MZO131280:MZQ131280 NJK131280:NJM131280 NTG131280:NTI131280 ODC131280:ODE131280 OMY131280:ONA131280 OWU131280:OWW131280 PGQ131280:PGS131280 PQM131280:PQO131280 QAI131280:QAK131280 QKE131280:QKG131280 QUA131280:QUC131280 RDW131280:RDY131280 RNS131280:RNU131280 RXO131280:RXQ131280 SHK131280:SHM131280 SRG131280:SRI131280 TBC131280:TBE131280 TKY131280:TLA131280 TUU131280:TUW131280 UEQ131280:UES131280 UOM131280:UOO131280 UYI131280:UYK131280 VIE131280:VIG131280 VSA131280:VSC131280 WBW131280:WBY131280 WLS131280:WLU131280 WVO131280:WVQ131280 G196816:I196816 JC196816:JE196816 SY196816:TA196816 ACU196816:ACW196816 AMQ196816:AMS196816 AWM196816:AWO196816 BGI196816:BGK196816 BQE196816:BQG196816 CAA196816:CAC196816 CJW196816:CJY196816 CTS196816:CTU196816 DDO196816:DDQ196816 DNK196816:DNM196816 DXG196816:DXI196816 EHC196816:EHE196816 EQY196816:ERA196816 FAU196816:FAW196816 FKQ196816:FKS196816 FUM196816:FUO196816 GEI196816:GEK196816 GOE196816:GOG196816 GYA196816:GYC196816 HHW196816:HHY196816 HRS196816:HRU196816 IBO196816:IBQ196816 ILK196816:ILM196816 IVG196816:IVI196816 JFC196816:JFE196816 JOY196816:JPA196816 JYU196816:JYW196816 KIQ196816:KIS196816 KSM196816:KSO196816 LCI196816:LCK196816 LME196816:LMG196816 LWA196816:LWC196816 MFW196816:MFY196816 MPS196816:MPU196816 MZO196816:MZQ196816 NJK196816:NJM196816 NTG196816:NTI196816 ODC196816:ODE196816 OMY196816:ONA196816 OWU196816:OWW196816 PGQ196816:PGS196816 PQM196816:PQO196816 QAI196816:QAK196816 QKE196816:QKG196816 QUA196816:QUC196816 RDW196816:RDY196816 RNS196816:RNU196816 RXO196816:RXQ196816 SHK196816:SHM196816 SRG196816:SRI196816 TBC196816:TBE196816 TKY196816:TLA196816 TUU196816:TUW196816 UEQ196816:UES196816 UOM196816:UOO196816 UYI196816:UYK196816 VIE196816:VIG196816 VSA196816:VSC196816 WBW196816:WBY196816 WLS196816:WLU196816 WVO196816:WVQ196816 G262352:I262352 JC262352:JE262352 SY262352:TA262352 ACU262352:ACW262352 AMQ262352:AMS262352 AWM262352:AWO262352 BGI262352:BGK262352 BQE262352:BQG262352 CAA262352:CAC262352 CJW262352:CJY262352 CTS262352:CTU262352 DDO262352:DDQ262352 DNK262352:DNM262352 DXG262352:DXI262352 EHC262352:EHE262352 EQY262352:ERA262352 FAU262352:FAW262352 FKQ262352:FKS262352 FUM262352:FUO262352 GEI262352:GEK262352 GOE262352:GOG262352 GYA262352:GYC262352 HHW262352:HHY262352 HRS262352:HRU262352 IBO262352:IBQ262352 ILK262352:ILM262352 IVG262352:IVI262352 JFC262352:JFE262352 JOY262352:JPA262352 JYU262352:JYW262352 KIQ262352:KIS262352 KSM262352:KSO262352 LCI262352:LCK262352 LME262352:LMG262352 LWA262352:LWC262352 MFW262352:MFY262352 MPS262352:MPU262352 MZO262352:MZQ262352 NJK262352:NJM262352 NTG262352:NTI262352 ODC262352:ODE262352 OMY262352:ONA262352 OWU262352:OWW262352 PGQ262352:PGS262352 PQM262352:PQO262352 QAI262352:QAK262352 QKE262352:QKG262352 QUA262352:QUC262352 RDW262352:RDY262352 RNS262352:RNU262352 RXO262352:RXQ262352 SHK262352:SHM262352 SRG262352:SRI262352 TBC262352:TBE262352 TKY262352:TLA262352 TUU262352:TUW262352 UEQ262352:UES262352 UOM262352:UOO262352 UYI262352:UYK262352 VIE262352:VIG262352 VSA262352:VSC262352 WBW262352:WBY262352 WLS262352:WLU262352 WVO262352:WVQ262352 G327888:I327888 JC327888:JE327888 SY327888:TA327888 ACU327888:ACW327888 AMQ327888:AMS327888 AWM327888:AWO327888 BGI327888:BGK327888 BQE327888:BQG327888 CAA327888:CAC327888 CJW327888:CJY327888 CTS327888:CTU327888 DDO327888:DDQ327888 DNK327888:DNM327888 DXG327888:DXI327888 EHC327888:EHE327888 EQY327888:ERA327888 FAU327888:FAW327888 FKQ327888:FKS327888 FUM327888:FUO327888 GEI327888:GEK327888 GOE327888:GOG327888 GYA327888:GYC327888 HHW327888:HHY327888 HRS327888:HRU327888 IBO327888:IBQ327888 ILK327888:ILM327888 IVG327888:IVI327888 JFC327888:JFE327888 JOY327888:JPA327888 JYU327888:JYW327888 KIQ327888:KIS327888 KSM327888:KSO327888 LCI327888:LCK327888 LME327888:LMG327888 LWA327888:LWC327888 MFW327888:MFY327888 MPS327888:MPU327888 MZO327888:MZQ327888 NJK327888:NJM327888 NTG327888:NTI327888 ODC327888:ODE327888 OMY327888:ONA327888 OWU327888:OWW327888 PGQ327888:PGS327888 PQM327888:PQO327888 QAI327888:QAK327888 QKE327888:QKG327888 QUA327888:QUC327888 RDW327888:RDY327888 RNS327888:RNU327888 RXO327888:RXQ327888 SHK327888:SHM327888 SRG327888:SRI327888 TBC327888:TBE327888 TKY327888:TLA327888 TUU327888:TUW327888 UEQ327888:UES327888 UOM327888:UOO327888 UYI327888:UYK327888 VIE327888:VIG327888 VSA327888:VSC327888 WBW327888:WBY327888 WLS327888:WLU327888 WVO327888:WVQ327888 G393424:I393424 JC393424:JE393424 SY393424:TA393424 ACU393424:ACW393424 AMQ393424:AMS393424 AWM393424:AWO393424 BGI393424:BGK393424 BQE393424:BQG393424 CAA393424:CAC393424 CJW393424:CJY393424 CTS393424:CTU393424 DDO393424:DDQ393424 DNK393424:DNM393424 DXG393424:DXI393424 EHC393424:EHE393424 EQY393424:ERA393424 FAU393424:FAW393424 FKQ393424:FKS393424 FUM393424:FUO393424 GEI393424:GEK393424 GOE393424:GOG393424 GYA393424:GYC393424 HHW393424:HHY393424 HRS393424:HRU393424 IBO393424:IBQ393424 ILK393424:ILM393424 IVG393424:IVI393424 JFC393424:JFE393424 JOY393424:JPA393424 JYU393424:JYW393424 KIQ393424:KIS393424 KSM393424:KSO393424 LCI393424:LCK393424 LME393424:LMG393424 LWA393424:LWC393424 MFW393424:MFY393424 MPS393424:MPU393424 MZO393424:MZQ393424 NJK393424:NJM393424 NTG393424:NTI393424 ODC393424:ODE393424 OMY393424:ONA393424 OWU393424:OWW393424 PGQ393424:PGS393424 PQM393424:PQO393424 QAI393424:QAK393424 QKE393424:QKG393424 QUA393424:QUC393424 RDW393424:RDY393424 RNS393424:RNU393424 RXO393424:RXQ393424 SHK393424:SHM393424 SRG393424:SRI393424 TBC393424:TBE393424 TKY393424:TLA393424 TUU393424:TUW393424 UEQ393424:UES393424 UOM393424:UOO393424 UYI393424:UYK393424 VIE393424:VIG393424 VSA393424:VSC393424 WBW393424:WBY393424 WLS393424:WLU393424 WVO393424:WVQ393424 G458960:I458960 JC458960:JE458960 SY458960:TA458960 ACU458960:ACW458960 AMQ458960:AMS458960 AWM458960:AWO458960 BGI458960:BGK458960 BQE458960:BQG458960 CAA458960:CAC458960 CJW458960:CJY458960 CTS458960:CTU458960 DDO458960:DDQ458960 DNK458960:DNM458960 DXG458960:DXI458960 EHC458960:EHE458960 EQY458960:ERA458960 FAU458960:FAW458960 FKQ458960:FKS458960 FUM458960:FUO458960 GEI458960:GEK458960 GOE458960:GOG458960 GYA458960:GYC458960 HHW458960:HHY458960 HRS458960:HRU458960 IBO458960:IBQ458960 ILK458960:ILM458960 IVG458960:IVI458960 JFC458960:JFE458960 JOY458960:JPA458960 JYU458960:JYW458960 KIQ458960:KIS458960 KSM458960:KSO458960 LCI458960:LCK458960 LME458960:LMG458960 LWA458960:LWC458960 MFW458960:MFY458960 MPS458960:MPU458960 MZO458960:MZQ458960 NJK458960:NJM458960 NTG458960:NTI458960 ODC458960:ODE458960 OMY458960:ONA458960 OWU458960:OWW458960 PGQ458960:PGS458960 PQM458960:PQO458960 QAI458960:QAK458960 QKE458960:QKG458960 QUA458960:QUC458960 RDW458960:RDY458960 RNS458960:RNU458960 RXO458960:RXQ458960 SHK458960:SHM458960 SRG458960:SRI458960 TBC458960:TBE458960 TKY458960:TLA458960 TUU458960:TUW458960 UEQ458960:UES458960 UOM458960:UOO458960 UYI458960:UYK458960 VIE458960:VIG458960 VSA458960:VSC458960 WBW458960:WBY458960 WLS458960:WLU458960 WVO458960:WVQ458960 G524496:I524496 JC524496:JE524496 SY524496:TA524496 ACU524496:ACW524496 AMQ524496:AMS524496 AWM524496:AWO524496 BGI524496:BGK524496 BQE524496:BQG524496 CAA524496:CAC524496 CJW524496:CJY524496 CTS524496:CTU524496 DDO524496:DDQ524496 DNK524496:DNM524496 DXG524496:DXI524496 EHC524496:EHE524496 EQY524496:ERA524496 FAU524496:FAW524496 FKQ524496:FKS524496 FUM524496:FUO524496 GEI524496:GEK524496 GOE524496:GOG524496 GYA524496:GYC524496 HHW524496:HHY524496 HRS524496:HRU524496 IBO524496:IBQ524496 ILK524496:ILM524496 IVG524496:IVI524496 JFC524496:JFE524496 JOY524496:JPA524496 JYU524496:JYW524496 KIQ524496:KIS524496 KSM524496:KSO524496 LCI524496:LCK524496 LME524496:LMG524496 LWA524496:LWC524496 MFW524496:MFY524496 MPS524496:MPU524496 MZO524496:MZQ524496 NJK524496:NJM524496 NTG524496:NTI524496 ODC524496:ODE524496 OMY524496:ONA524496 OWU524496:OWW524496 PGQ524496:PGS524496 PQM524496:PQO524496 QAI524496:QAK524496 QKE524496:QKG524496 QUA524496:QUC524496 RDW524496:RDY524496 RNS524496:RNU524496 RXO524496:RXQ524496 SHK524496:SHM524496 SRG524496:SRI524496 TBC524496:TBE524496 TKY524496:TLA524496 TUU524496:TUW524496 UEQ524496:UES524496 UOM524496:UOO524496 UYI524496:UYK524496 VIE524496:VIG524496 VSA524496:VSC524496 WBW524496:WBY524496 WLS524496:WLU524496 WVO524496:WVQ524496 G590032:I590032 JC590032:JE590032 SY590032:TA590032 ACU590032:ACW590032 AMQ590032:AMS590032 AWM590032:AWO590032 BGI590032:BGK590032 BQE590032:BQG590032 CAA590032:CAC590032 CJW590032:CJY590032 CTS590032:CTU590032 DDO590032:DDQ590032 DNK590032:DNM590032 DXG590032:DXI590032 EHC590032:EHE590032 EQY590032:ERA590032 FAU590032:FAW590032 FKQ590032:FKS590032 FUM590032:FUO590032 GEI590032:GEK590032 GOE590032:GOG590032 GYA590032:GYC590032 HHW590032:HHY590032 HRS590032:HRU590032 IBO590032:IBQ590032 ILK590032:ILM590032 IVG590032:IVI590032 JFC590032:JFE590032 JOY590032:JPA590032 JYU590032:JYW590032 KIQ590032:KIS590032 KSM590032:KSO590032 LCI590032:LCK590032 LME590032:LMG590032 LWA590032:LWC590032 MFW590032:MFY590032 MPS590032:MPU590032 MZO590032:MZQ590032 NJK590032:NJM590032 NTG590032:NTI590032 ODC590032:ODE590032 OMY590032:ONA590032 OWU590032:OWW590032 PGQ590032:PGS590032 PQM590032:PQO590032 QAI590032:QAK590032 QKE590032:QKG590032 QUA590032:QUC590032 RDW590032:RDY590032 RNS590032:RNU590032 RXO590032:RXQ590032 SHK590032:SHM590032 SRG590032:SRI590032 TBC590032:TBE590032 TKY590032:TLA590032 TUU590032:TUW590032 UEQ590032:UES590032 UOM590032:UOO590032 UYI590032:UYK590032 VIE590032:VIG590032 VSA590032:VSC590032 WBW590032:WBY590032 WLS590032:WLU590032 WVO590032:WVQ590032 G655568:I655568 JC655568:JE655568 SY655568:TA655568 ACU655568:ACW655568 AMQ655568:AMS655568 AWM655568:AWO655568 BGI655568:BGK655568 BQE655568:BQG655568 CAA655568:CAC655568 CJW655568:CJY655568 CTS655568:CTU655568 DDO655568:DDQ655568 DNK655568:DNM655568 DXG655568:DXI655568 EHC655568:EHE655568 EQY655568:ERA655568 FAU655568:FAW655568 FKQ655568:FKS655568 FUM655568:FUO655568 GEI655568:GEK655568 GOE655568:GOG655568 GYA655568:GYC655568 HHW655568:HHY655568 HRS655568:HRU655568 IBO655568:IBQ655568 ILK655568:ILM655568 IVG655568:IVI655568 JFC655568:JFE655568 JOY655568:JPA655568 JYU655568:JYW655568 KIQ655568:KIS655568 KSM655568:KSO655568 LCI655568:LCK655568 LME655568:LMG655568 LWA655568:LWC655568 MFW655568:MFY655568 MPS655568:MPU655568 MZO655568:MZQ655568 NJK655568:NJM655568 NTG655568:NTI655568 ODC655568:ODE655568 OMY655568:ONA655568 OWU655568:OWW655568 PGQ655568:PGS655568 PQM655568:PQO655568 QAI655568:QAK655568 QKE655568:QKG655568 QUA655568:QUC655568 RDW655568:RDY655568 RNS655568:RNU655568 RXO655568:RXQ655568 SHK655568:SHM655568 SRG655568:SRI655568 TBC655568:TBE655568 TKY655568:TLA655568 TUU655568:TUW655568 UEQ655568:UES655568 UOM655568:UOO655568 UYI655568:UYK655568 VIE655568:VIG655568 VSA655568:VSC655568 WBW655568:WBY655568 WLS655568:WLU655568 WVO655568:WVQ655568 G721104:I721104 JC721104:JE721104 SY721104:TA721104 ACU721104:ACW721104 AMQ721104:AMS721104 AWM721104:AWO721104 BGI721104:BGK721104 BQE721104:BQG721104 CAA721104:CAC721104 CJW721104:CJY721104 CTS721104:CTU721104 DDO721104:DDQ721104 DNK721104:DNM721104 DXG721104:DXI721104 EHC721104:EHE721104 EQY721104:ERA721104 FAU721104:FAW721104 FKQ721104:FKS721104 FUM721104:FUO721104 GEI721104:GEK721104 GOE721104:GOG721104 GYA721104:GYC721104 HHW721104:HHY721104 HRS721104:HRU721104 IBO721104:IBQ721104 ILK721104:ILM721104 IVG721104:IVI721104 JFC721104:JFE721104 JOY721104:JPA721104 JYU721104:JYW721104 KIQ721104:KIS721104 KSM721104:KSO721104 LCI721104:LCK721104 LME721104:LMG721104 LWA721104:LWC721104 MFW721104:MFY721104 MPS721104:MPU721104 MZO721104:MZQ721104 NJK721104:NJM721104 NTG721104:NTI721104 ODC721104:ODE721104 OMY721104:ONA721104 OWU721104:OWW721104 PGQ721104:PGS721104 PQM721104:PQO721104 QAI721104:QAK721104 QKE721104:QKG721104 QUA721104:QUC721104 RDW721104:RDY721104 RNS721104:RNU721104 RXO721104:RXQ721104 SHK721104:SHM721104 SRG721104:SRI721104 TBC721104:TBE721104 TKY721104:TLA721104 TUU721104:TUW721104 UEQ721104:UES721104 UOM721104:UOO721104 UYI721104:UYK721104 VIE721104:VIG721104 VSA721104:VSC721104 WBW721104:WBY721104 WLS721104:WLU721104 WVO721104:WVQ721104 G786640:I786640 JC786640:JE786640 SY786640:TA786640 ACU786640:ACW786640 AMQ786640:AMS786640 AWM786640:AWO786640 BGI786640:BGK786640 BQE786640:BQG786640 CAA786640:CAC786640 CJW786640:CJY786640 CTS786640:CTU786640 DDO786640:DDQ786640 DNK786640:DNM786640 DXG786640:DXI786640 EHC786640:EHE786640 EQY786640:ERA786640 FAU786640:FAW786640 FKQ786640:FKS786640 FUM786640:FUO786640 GEI786640:GEK786640 GOE786640:GOG786640 GYA786640:GYC786640 HHW786640:HHY786640 HRS786640:HRU786640 IBO786640:IBQ786640 ILK786640:ILM786640 IVG786640:IVI786640 JFC786640:JFE786640 JOY786640:JPA786640 JYU786640:JYW786640 KIQ786640:KIS786640 KSM786640:KSO786640 LCI786640:LCK786640 LME786640:LMG786640 LWA786640:LWC786640 MFW786640:MFY786640 MPS786640:MPU786640 MZO786640:MZQ786640 NJK786640:NJM786640 NTG786640:NTI786640 ODC786640:ODE786640 OMY786640:ONA786640 OWU786640:OWW786640 PGQ786640:PGS786640 PQM786640:PQO786640 QAI786640:QAK786640 QKE786640:QKG786640 QUA786640:QUC786640 RDW786640:RDY786640 RNS786640:RNU786640 RXO786640:RXQ786640 SHK786640:SHM786640 SRG786640:SRI786640 TBC786640:TBE786640 TKY786640:TLA786640 TUU786640:TUW786640 UEQ786640:UES786640 UOM786640:UOO786640 UYI786640:UYK786640 VIE786640:VIG786640 VSA786640:VSC786640 WBW786640:WBY786640 WLS786640:WLU786640 WVO786640:WVQ786640 G852176:I852176 JC852176:JE852176 SY852176:TA852176 ACU852176:ACW852176 AMQ852176:AMS852176 AWM852176:AWO852176 BGI852176:BGK852176 BQE852176:BQG852176 CAA852176:CAC852176 CJW852176:CJY852176 CTS852176:CTU852176 DDO852176:DDQ852176 DNK852176:DNM852176 DXG852176:DXI852176 EHC852176:EHE852176 EQY852176:ERA852176 FAU852176:FAW852176 FKQ852176:FKS852176 FUM852176:FUO852176 GEI852176:GEK852176 GOE852176:GOG852176 GYA852176:GYC852176 HHW852176:HHY852176 HRS852176:HRU852176 IBO852176:IBQ852176 ILK852176:ILM852176 IVG852176:IVI852176 JFC852176:JFE852176 JOY852176:JPA852176 JYU852176:JYW852176 KIQ852176:KIS852176 KSM852176:KSO852176 LCI852176:LCK852176 LME852176:LMG852176 LWA852176:LWC852176 MFW852176:MFY852176 MPS852176:MPU852176 MZO852176:MZQ852176 NJK852176:NJM852176 NTG852176:NTI852176 ODC852176:ODE852176 OMY852176:ONA852176 OWU852176:OWW852176 PGQ852176:PGS852176 PQM852176:PQO852176 QAI852176:QAK852176 QKE852176:QKG852176 QUA852176:QUC852176 RDW852176:RDY852176 RNS852176:RNU852176 RXO852176:RXQ852176 SHK852176:SHM852176 SRG852176:SRI852176 TBC852176:TBE852176 TKY852176:TLA852176 TUU852176:TUW852176 UEQ852176:UES852176 UOM852176:UOO852176 UYI852176:UYK852176 VIE852176:VIG852176 VSA852176:VSC852176 WBW852176:WBY852176 WLS852176:WLU852176 WVO852176:WVQ852176 G917712:I917712 JC917712:JE917712 SY917712:TA917712 ACU917712:ACW917712 AMQ917712:AMS917712 AWM917712:AWO917712 BGI917712:BGK917712 BQE917712:BQG917712 CAA917712:CAC917712 CJW917712:CJY917712 CTS917712:CTU917712 DDO917712:DDQ917712 DNK917712:DNM917712 DXG917712:DXI917712 EHC917712:EHE917712 EQY917712:ERA917712 FAU917712:FAW917712 FKQ917712:FKS917712 FUM917712:FUO917712 GEI917712:GEK917712 GOE917712:GOG917712 GYA917712:GYC917712 HHW917712:HHY917712 HRS917712:HRU917712 IBO917712:IBQ917712 ILK917712:ILM917712 IVG917712:IVI917712 JFC917712:JFE917712 JOY917712:JPA917712 JYU917712:JYW917712 KIQ917712:KIS917712 KSM917712:KSO917712 LCI917712:LCK917712 LME917712:LMG917712 LWA917712:LWC917712 MFW917712:MFY917712 MPS917712:MPU917712 MZO917712:MZQ917712 NJK917712:NJM917712 NTG917712:NTI917712 ODC917712:ODE917712 OMY917712:ONA917712 OWU917712:OWW917712 PGQ917712:PGS917712 PQM917712:PQO917712 QAI917712:QAK917712 QKE917712:QKG917712 QUA917712:QUC917712 RDW917712:RDY917712 RNS917712:RNU917712 RXO917712:RXQ917712 SHK917712:SHM917712 SRG917712:SRI917712 TBC917712:TBE917712 TKY917712:TLA917712 TUU917712:TUW917712 UEQ917712:UES917712 UOM917712:UOO917712 UYI917712:UYK917712 VIE917712:VIG917712 VSA917712:VSC917712 WBW917712:WBY917712 WLS917712:WLU917712 WVO917712:WVQ917712 G983248:I983248 JC983248:JE983248 SY983248:TA983248 ACU983248:ACW983248 AMQ983248:AMS983248 AWM983248:AWO983248 BGI983248:BGK983248 BQE983248:BQG983248 CAA983248:CAC983248 CJW983248:CJY983248 CTS983248:CTU983248 DDO983248:DDQ983248 DNK983248:DNM983248 DXG983248:DXI983248 EHC983248:EHE983248 EQY983248:ERA983248 FAU983248:FAW983248 FKQ983248:FKS983248 FUM983248:FUO983248 GEI983248:GEK983248 GOE983248:GOG983248 GYA983248:GYC983248 HHW983248:HHY983248 HRS983248:HRU983248 IBO983248:IBQ983248 ILK983248:ILM983248 IVG983248:IVI983248 JFC983248:JFE983248 JOY983248:JPA983248 JYU983248:JYW983248 KIQ983248:KIS983248 KSM983248:KSO983248 LCI983248:LCK983248 LME983248:LMG983248 LWA983248:LWC983248 MFW983248:MFY983248 MPS983248:MPU983248 MZO983248:MZQ983248 NJK983248:NJM983248 NTG983248:NTI983248 ODC983248:ODE983248 OMY983248:ONA983248 OWU983248:OWW983248 PGQ983248:PGS983248 PQM983248:PQO983248 QAI983248:QAK983248 QKE983248:QKG983248 QUA983248:QUC983248 RDW983248:RDY983248 RNS983248:RNU983248 RXO983248:RXQ983248 SHK983248:SHM983248 SRG983248:SRI983248 TBC983248:TBE983248 TKY983248:TLA983248 TUU983248:TUW983248 UEQ983248:UES983248 UOM983248:UOO983248 UYI983248:UYK983248 VIE983248:VIG983248 VSA983248:VSC983248 WBW983248:WBY983248 WLS983248:WLU983248 WVO983248:WVQ983248 F124:F126 JB124:JB126 SX124:SX126 ACT124:ACT126 AMP124:AMP126 AWL124:AWL126 BGH124:BGH126 BQD124:BQD126 BZZ124:BZZ126 CJV124:CJV126 CTR124:CTR126 DDN124:DDN126 DNJ124:DNJ126 DXF124:DXF126 EHB124:EHB126 EQX124:EQX126 FAT124:FAT126 FKP124:FKP126 FUL124:FUL126 GEH124:GEH126 GOD124:GOD126 GXZ124:GXZ126 HHV124:HHV126 HRR124:HRR126 IBN124:IBN126 ILJ124:ILJ126 IVF124:IVF126 JFB124:JFB126 JOX124:JOX126 JYT124:JYT126 KIP124:KIP126 KSL124:KSL126 LCH124:LCH126 LMD124:LMD126 LVZ124:LVZ126 MFV124:MFV126 MPR124:MPR126 MZN124:MZN126 NJJ124:NJJ126 NTF124:NTF126 ODB124:ODB126 OMX124:OMX126 OWT124:OWT126 PGP124:PGP126 PQL124:PQL126 QAH124:QAH126 QKD124:QKD126 QTZ124:QTZ126 RDV124:RDV126 RNR124:RNR126 RXN124:RXN126 SHJ124:SHJ126 SRF124:SRF126 TBB124:TBB126 TKX124:TKX126 TUT124:TUT126 UEP124:UEP126 UOL124:UOL126 UYH124:UYH126 VID124:VID126 VRZ124:VRZ126 WBV124:WBV126 WLR124:WLR126 WVN124:WVN126 F65660:F65662 JB65660:JB65662 SX65660:SX65662 ACT65660:ACT65662 AMP65660:AMP65662 AWL65660:AWL65662 BGH65660:BGH65662 BQD65660:BQD65662 BZZ65660:BZZ65662 CJV65660:CJV65662 CTR65660:CTR65662 DDN65660:DDN65662 DNJ65660:DNJ65662 DXF65660:DXF65662 EHB65660:EHB65662 EQX65660:EQX65662 FAT65660:FAT65662 FKP65660:FKP65662 FUL65660:FUL65662 GEH65660:GEH65662 GOD65660:GOD65662 GXZ65660:GXZ65662 HHV65660:HHV65662 HRR65660:HRR65662 IBN65660:IBN65662 ILJ65660:ILJ65662 IVF65660:IVF65662 JFB65660:JFB65662 JOX65660:JOX65662 JYT65660:JYT65662 KIP65660:KIP65662 KSL65660:KSL65662 LCH65660:LCH65662 LMD65660:LMD65662 LVZ65660:LVZ65662 MFV65660:MFV65662 MPR65660:MPR65662 MZN65660:MZN65662 NJJ65660:NJJ65662 NTF65660:NTF65662 ODB65660:ODB65662 OMX65660:OMX65662 OWT65660:OWT65662 PGP65660:PGP65662 PQL65660:PQL65662 QAH65660:QAH65662 QKD65660:QKD65662 QTZ65660:QTZ65662 RDV65660:RDV65662 RNR65660:RNR65662 RXN65660:RXN65662 SHJ65660:SHJ65662 SRF65660:SRF65662 TBB65660:TBB65662 TKX65660:TKX65662 TUT65660:TUT65662 UEP65660:UEP65662 UOL65660:UOL65662 UYH65660:UYH65662 VID65660:VID65662 VRZ65660:VRZ65662 WBV65660:WBV65662 WLR65660:WLR65662 WVN65660:WVN65662 F131196:F131198 JB131196:JB131198 SX131196:SX131198 ACT131196:ACT131198 AMP131196:AMP131198 AWL131196:AWL131198 BGH131196:BGH131198 BQD131196:BQD131198 BZZ131196:BZZ131198 CJV131196:CJV131198 CTR131196:CTR131198 DDN131196:DDN131198 DNJ131196:DNJ131198 DXF131196:DXF131198 EHB131196:EHB131198 EQX131196:EQX131198 FAT131196:FAT131198 FKP131196:FKP131198 FUL131196:FUL131198 GEH131196:GEH131198 GOD131196:GOD131198 GXZ131196:GXZ131198 HHV131196:HHV131198 HRR131196:HRR131198 IBN131196:IBN131198 ILJ131196:ILJ131198 IVF131196:IVF131198 JFB131196:JFB131198 JOX131196:JOX131198 JYT131196:JYT131198 KIP131196:KIP131198 KSL131196:KSL131198 LCH131196:LCH131198 LMD131196:LMD131198 LVZ131196:LVZ131198 MFV131196:MFV131198 MPR131196:MPR131198 MZN131196:MZN131198 NJJ131196:NJJ131198 NTF131196:NTF131198 ODB131196:ODB131198 OMX131196:OMX131198 OWT131196:OWT131198 PGP131196:PGP131198 PQL131196:PQL131198 QAH131196:QAH131198 QKD131196:QKD131198 QTZ131196:QTZ131198 RDV131196:RDV131198 RNR131196:RNR131198 RXN131196:RXN131198 SHJ131196:SHJ131198 SRF131196:SRF131198 TBB131196:TBB131198 TKX131196:TKX131198 TUT131196:TUT131198 UEP131196:UEP131198 UOL131196:UOL131198 UYH131196:UYH131198 VID131196:VID131198 VRZ131196:VRZ131198 WBV131196:WBV131198 WLR131196:WLR131198 WVN131196:WVN131198 F196732:F196734 JB196732:JB196734 SX196732:SX196734 ACT196732:ACT196734 AMP196732:AMP196734 AWL196732:AWL196734 BGH196732:BGH196734 BQD196732:BQD196734 BZZ196732:BZZ196734 CJV196732:CJV196734 CTR196732:CTR196734 DDN196732:DDN196734 DNJ196732:DNJ196734 DXF196732:DXF196734 EHB196732:EHB196734 EQX196732:EQX196734 FAT196732:FAT196734 FKP196732:FKP196734 FUL196732:FUL196734 GEH196732:GEH196734 GOD196732:GOD196734 GXZ196732:GXZ196734 HHV196732:HHV196734 HRR196732:HRR196734 IBN196732:IBN196734 ILJ196732:ILJ196734 IVF196732:IVF196734 JFB196732:JFB196734 JOX196732:JOX196734 JYT196732:JYT196734 KIP196732:KIP196734 KSL196732:KSL196734 LCH196732:LCH196734 LMD196732:LMD196734 LVZ196732:LVZ196734 MFV196732:MFV196734 MPR196732:MPR196734 MZN196732:MZN196734 NJJ196732:NJJ196734 NTF196732:NTF196734 ODB196732:ODB196734 OMX196732:OMX196734 OWT196732:OWT196734 PGP196732:PGP196734 PQL196732:PQL196734 QAH196732:QAH196734 QKD196732:QKD196734 QTZ196732:QTZ196734 RDV196732:RDV196734 RNR196732:RNR196734 RXN196732:RXN196734 SHJ196732:SHJ196734 SRF196732:SRF196734 TBB196732:TBB196734 TKX196732:TKX196734 TUT196732:TUT196734 UEP196732:UEP196734 UOL196732:UOL196734 UYH196732:UYH196734 VID196732:VID196734 VRZ196732:VRZ196734 WBV196732:WBV196734 WLR196732:WLR196734 WVN196732:WVN196734 F262268:F262270 JB262268:JB262270 SX262268:SX262270 ACT262268:ACT262270 AMP262268:AMP262270 AWL262268:AWL262270 BGH262268:BGH262270 BQD262268:BQD262270 BZZ262268:BZZ262270 CJV262268:CJV262270 CTR262268:CTR262270 DDN262268:DDN262270 DNJ262268:DNJ262270 DXF262268:DXF262270 EHB262268:EHB262270 EQX262268:EQX262270 FAT262268:FAT262270 FKP262268:FKP262270 FUL262268:FUL262270 GEH262268:GEH262270 GOD262268:GOD262270 GXZ262268:GXZ262270 HHV262268:HHV262270 HRR262268:HRR262270 IBN262268:IBN262270 ILJ262268:ILJ262270 IVF262268:IVF262270 JFB262268:JFB262270 JOX262268:JOX262270 JYT262268:JYT262270 KIP262268:KIP262270 KSL262268:KSL262270 LCH262268:LCH262270 LMD262268:LMD262270 LVZ262268:LVZ262270 MFV262268:MFV262270 MPR262268:MPR262270 MZN262268:MZN262270 NJJ262268:NJJ262270 NTF262268:NTF262270 ODB262268:ODB262270 OMX262268:OMX262270 OWT262268:OWT262270 PGP262268:PGP262270 PQL262268:PQL262270 QAH262268:QAH262270 QKD262268:QKD262270 QTZ262268:QTZ262270 RDV262268:RDV262270 RNR262268:RNR262270 RXN262268:RXN262270 SHJ262268:SHJ262270 SRF262268:SRF262270 TBB262268:TBB262270 TKX262268:TKX262270 TUT262268:TUT262270 UEP262268:UEP262270 UOL262268:UOL262270 UYH262268:UYH262270 VID262268:VID262270 VRZ262268:VRZ262270 WBV262268:WBV262270 WLR262268:WLR262270 WVN262268:WVN262270 F327804:F327806 JB327804:JB327806 SX327804:SX327806 ACT327804:ACT327806 AMP327804:AMP327806 AWL327804:AWL327806 BGH327804:BGH327806 BQD327804:BQD327806 BZZ327804:BZZ327806 CJV327804:CJV327806 CTR327804:CTR327806 DDN327804:DDN327806 DNJ327804:DNJ327806 DXF327804:DXF327806 EHB327804:EHB327806 EQX327804:EQX327806 FAT327804:FAT327806 FKP327804:FKP327806 FUL327804:FUL327806 GEH327804:GEH327806 GOD327804:GOD327806 GXZ327804:GXZ327806 HHV327804:HHV327806 HRR327804:HRR327806 IBN327804:IBN327806 ILJ327804:ILJ327806 IVF327804:IVF327806 JFB327804:JFB327806 JOX327804:JOX327806 JYT327804:JYT327806 KIP327804:KIP327806 KSL327804:KSL327806 LCH327804:LCH327806 LMD327804:LMD327806 LVZ327804:LVZ327806 MFV327804:MFV327806 MPR327804:MPR327806 MZN327804:MZN327806 NJJ327804:NJJ327806 NTF327804:NTF327806 ODB327804:ODB327806 OMX327804:OMX327806 OWT327804:OWT327806 PGP327804:PGP327806 PQL327804:PQL327806 QAH327804:QAH327806 QKD327804:QKD327806 QTZ327804:QTZ327806 RDV327804:RDV327806 RNR327804:RNR327806 RXN327804:RXN327806 SHJ327804:SHJ327806 SRF327804:SRF327806 TBB327804:TBB327806 TKX327804:TKX327806 TUT327804:TUT327806 UEP327804:UEP327806 UOL327804:UOL327806 UYH327804:UYH327806 VID327804:VID327806 VRZ327804:VRZ327806 WBV327804:WBV327806 WLR327804:WLR327806 WVN327804:WVN327806 F393340:F393342 JB393340:JB393342 SX393340:SX393342 ACT393340:ACT393342 AMP393340:AMP393342 AWL393340:AWL393342 BGH393340:BGH393342 BQD393340:BQD393342 BZZ393340:BZZ393342 CJV393340:CJV393342 CTR393340:CTR393342 DDN393340:DDN393342 DNJ393340:DNJ393342 DXF393340:DXF393342 EHB393340:EHB393342 EQX393340:EQX393342 FAT393340:FAT393342 FKP393340:FKP393342 FUL393340:FUL393342 GEH393340:GEH393342 GOD393340:GOD393342 GXZ393340:GXZ393342 HHV393340:HHV393342 HRR393340:HRR393342 IBN393340:IBN393342 ILJ393340:ILJ393342 IVF393340:IVF393342 JFB393340:JFB393342 JOX393340:JOX393342 JYT393340:JYT393342 KIP393340:KIP393342 KSL393340:KSL393342 LCH393340:LCH393342 LMD393340:LMD393342 LVZ393340:LVZ393342 MFV393340:MFV393342 MPR393340:MPR393342 MZN393340:MZN393342 NJJ393340:NJJ393342 NTF393340:NTF393342 ODB393340:ODB393342 OMX393340:OMX393342 OWT393340:OWT393342 PGP393340:PGP393342 PQL393340:PQL393342 QAH393340:QAH393342 QKD393340:QKD393342 QTZ393340:QTZ393342 RDV393340:RDV393342 RNR393340:RNR393342 RXN393340:RXN393342 SHJ393340:SHJ393342 SRF393340:SRF393342 TBB393340:TBB393342 TKX393340:TKX393342 TUT393340:TUT393342 UEP393340:UEP393342 UOL393340:UOL393342 UYH393340:UYH393342 VID393340:VID393342 VRZ393340:VRZ393342 WBV393340:WBV393342 WLR393340:WLR393342 WVN393340:WVN393342 F458876:F458878 JB458876:JB458878 SX458876:SX458878 ACT458876:ACT458878 AMP458876:AMP458878 AWL458876:AWL458878 BGH458876:BGH458878 BQD458876:BQD458878 BZZ458876:BZZ458878 CJV458876:CJV458878 CTR458876:CTR458878 DDN458876:DDN458878 DNJ458876:DNJ458878 DXF458876:DXF458878 EHB458876:EHB458878 EQX458876:EQX458878 FAT458876:FAT458878 FKP458876:FKP458878 FUL458876:FUL458878 GEH458876:GEH458878 GOD458876:GOD458878 GXZ458876:GXZ458878 HHV458876:HHV458878 HRR458876:HRR458878 IBN458876:IBN458878 ILJ458876:ILJ458878 IVF458876:IVF458878 JFB458876:JFB458878 JOX458876:JOX458878 JYT458876:JYT458878 KIP458876:KIP458878 KSL458876:KSL458878 LCH458876:LCH458878 LMD458876:LMD458878 LVZ458876:LVZ458878 MFV458876:MFV458878 MPR458876:MPR458878 MZN458876:MZN458878 NJJ458876:NJJ458878 NTF458876:NTF458878 ODB458876:ODB458878 OMX458876:OMX458878 OWT458876:OWT458878 PGP458876:PGP458878 PQL458876:PQL458878 QAH458876:QAH458878 QKD458876:QKD458878 QTZ458876:QTZ458878 RDV458876:RDV458878 RNR458876:RNR458878 RXN458876:RXN458878 SHJ458876:SHJ458878 SRF458876:SRF458878 TBB458876:TBB458878 TKX458876:TKX458878 TUT458876:TUT458878 UEP458876:UEP458878 UOL458876:UOL458878 UYH458876:UYH458878 VID458876:VID458878 VRZ458876:VRZ458878 WBV458876:WBV458878 WLR458876:WLR458878 WVN458876:WVN458878 F524412:F524414 JB524412:JB524414 SX524412:SX524414 ACT524412:ACT524414 AMP524412:AMP524414 AWL524412:AWL524414 BGH524412:BGH524414 BQD524412:BQD524414 BZZ524412:BZZ524414 CJV524412:CJV524414 CTR524412:CTR524414 DDN524412:DDN524414 DNJ524412:DNJ524414 DXF524412:DXF524414 EHB524412:EHB524414 EQX524412:EQX524414 FAT524412:FAT524414 FKP524412:FKP524414 FUL524412:FUL524414 GEH524412:GEH524414 GOD524412:GOD524414 GXZ524412:GXZ524414 HHV524412:HHV524414 HRR524412:HRR524414 IBN524412:IBN524414 ILJ524412:ILJ524414 IVF524412:IVF524414 JFB524412:JFB524414 JOX524412:JOX524414 JYT524412:JYT524414 KIP524412:KIP524414 KSL524412:KSL524414 LCH524412:LCH524414 LMD524412:LMD524414 LVZ524412:LVZ524414 MFV524412:MFV524414 MPR524412:MPR524414 MZN524412:MZN524414 NJJ524412:NJJ524414 NTF524412:NTF524414 ODB524412:ODB524414 OMX524412:OMX524414 OWT524412:OWT524414 PGP524412:PGP524414 PQL524412:PQL524414 QAH524412:QAH524414 QKD524412:QKD524414 QTZ524412:QTZ524414 RDV524412:RDV524414 RNR524412:RNR524414 RXN524412:RXN524414 SHJ524412:SHJ524414 SRF524412:SRF524414 TBB524412:TBB524414 TKX524412:TKX524414 TUT524412:TUT524414 UEP524412:UEP524414 UOL524412:UOL524414 UYH524412:UYH524414 VID524412:VID524414 VRZ524412:VRZ524414 WBV524412:WBV524414 WLR524412:WLR524414 WVN524412:WVN524414 F589948:F589950 JB589948:JB589950 SX589948:SX589950 ACT589948:ACT589950 AMP589948:AMP589950 AWL589948:AWL589950 BGH589948:BGH589950 BQD589948:BQD589950 BZZ589948:BZZ589950 CJV589948:CJV589950 CTR589948:CTR589950 DDN589948:DDN589950 DNJ589948:DNJ589950 DXF589948:DXF589950 EHB589948:EHB589950 EQX589948:EQX589950 FAT589948:FAT589950 FKP589948:FKP589950 FUL589948:FUL589950 GEH589948:GEH589950 GOD589948:GOD589950 GXZ589948:GXZ589950 HHV589948:HHV589950 HRR589948:HRR589950 IBN589948:IBN589950 ILJ589948:ILJ589950 IVF589948:IVF589950 JFB589948:JFB589950 JOX589948:JOX589950 JYT589948:JYT589950 KIP589948:KIP589950 KSL589948:KSL589950 LCH589948:LCH589950 LMD589948:LMD589950 LVZ589948:LVZ589950 MFV589948:MFV589950 MPR589948:MPR589950 MZN589948:MZN589950 NJJ589948:NJJ589950 NTF589948:NTF589950 ODB589948:ODB589950 OMX589948:OMX589950 OWT589948:OWT589950 PGP589948:PGP589950 PQL589948:PQL589950 QAH589948:QAH589950 QKD589948:QKD589950 QTZ589948:QTZ589950 RDV589948:RDV589950 RNR589948:RNR589950 RXN589948:RXN589950 SHJ589948:SHJ589950 SRF589948:SRF589950 TBB589948:TBB589950 TKX589948:TKX589950 TUT589948:TUT589950 UEP589948:UEP589950 UOL589948:UOL589950 UYH589948:UYH589950 VID589948:VID589950 VRZ589948:VRZ589950 WBV589948:WBV589950 WLR589948:WLR589950 WVN589948:WVN589950 F655484:F655486 JB655484:JB655486 SX655484:SX655486 ACT655484:ACT655486 AMP655484:AMP655486 AWL655484:AWL655486 BGH655484:BGH655486 BQD655484:BQD655486 BZZ655484:BZZ655486 CJV655484:CJV655486 CTR655484:CTR655486 DDN655484:DDN655486 DNJ655484:DNJ655486 DXF655484:DXF655486 EHB655484:EHB655486 EQX655484:EQX655486 FAT655484:FAT655486 FKP655484:FKP655486 FUL655484:FUL655486 GEH655484:GEH655486 GOD655484:GOD655486 GXZ655484:GXZ655486 HHV655484:HHV655486 HRR655484:HRR655486 IBN655484:IBN655486 ILJ655484:ILJ655486 IVF655484:IVF655486 JFB655484:JFB655486 JOX655484:JOX655486 JYT655484:JYT655486 KIP655484:KIP655486 KSL655484:KSL655486 LCH655484:LCH655486 LMD655484:LMD655486 LVZ655484:LVZ655486 MFV655484:MFV655486 MPR655484:MPR655486 MZN655484:MZN655486 NJJ655484:NJJ655486 NTF655484:NTF655486 ODB655484:ODB655486 OMX655484:OMX655486 OWT655484:OWT655486 PGP655484:PGP655486 PQL655484:PQL655486 QAH655484:QAH655486 QKD655484:QKD655486 QTZ655484:QTZ655486 RDV655484:RDV655486 RNR655484:RNR655486 RXN655484:RXN655486 SHJ655484:SHJ655486 SRF655484:SRF655486 TBB655484:TBB655486 TKX655484:TKX655486 TUT655484:TUT655486 UEP655484:UEP655486 UOL655484:UOL655486 UYH655484:UYH655486 VID655484:VID655486 VRZ655484:VRZ655486 WBV655484:WBV655486 WLR655484:WLR655486 WVN655484:WVN655486 F721020:F721022 JB721020:JB721022 SX721020:SX721022 ACT721020:ACT721022 AMP721020:AMP721022 AWL721020:AWL721022 BGH721020:BGH721022 BQD721020:BQD721022 BZZ721020:BZZ721022 CJV721020:CJV721022 CTR721020:CTR721022 DDN721020:DDN721022 DNJ721020:DNJ721022 DXF721020:DXF721022 EHB721020:EHB721022 EQX721020:EQX721022 FAT721020:FAT721022 FKP721020:FKP721022 FUL721020:FUL721022 GEH721020:GEH721022 GOD721020:GOD721022 GXZ721020:GXZ721022 HHV721020:HHV721022 HRR721020:HRR721022 IBN721020:IBN721022 ILJ721020:ILJ721022 IVF721020:IVF721022 JFB721020:JFB721022 JOX721020:JOX721022 JYT721020:JYT721022 KIP721020:KIP721022 KSL721020:KSL721022 LCH721020:LCH721022 LMD721020:LMD721022 LVZ721020:LVZ721022 MFV721020:MFV721022 MPR721020:MPR721022 MZN721020:MZN721022 NJJ721020:NJJ721022 NTF721020:NTF721022 ODB721020:ODB721022 OMX721020:OMX721022 OWT721020:OWT721022 PGP721020:PGP721022 PQL721020:PQL721022 QAH721020:QAH721022 QKD721020:QKD721022 QTZ721020:QTZ721022 RDV721020:RDV721022 RNR721020:RNR721022 RXN721020:RXN721022 SHJ721020:SHJ721022 SRF721020:SRF721022 TBB721020:TBB721022 TKX721020:TKX721022 TUT721020:TUT721022 UEP721020:UEP721022 UOL721020:UOL721022 UYH721020:UYH721022 VID721020:VID721022 VRZ721020:VRZ721022 WBV721020:WBV721022 WLR721020:WLR721022 WVN721020:WVN721022 F786556:F786558 JB786556:JB786558 SX786556:SX786558 ACT786556:ACT786558 AMP786556:AMP786558 AWL786556:AWL786558 BGH786556:BGH786558 BQD786556:BQD786558 BZZ786556:BZZ786558 CJV786556:CJV786558 CTR786556:CTR786558 DDN786556:DDN786558 DNJ786556:DNJ786558 DXF786556:DXF786558 EHB786556:EHB786558 EQX786556:EQX786558 FAT786556:FAT786558 FKP786556:FKP786558 FUL786556:FUL786558 GEH786556:GEH786558 GOD786556:GOD786558 GXZ786556:GXZ786558 HHV786556:HHV786558 HRR786556:HRR786558 IBN786556:IBN786558 ILJ786556:ILJ786558 IVF786556:IVF786558 JFB786556:JFB786558 JOX786556:JOX786558 JYT786556:JYT786558 KIP786556:KIP786558 KSL786556:KSL786558 LCH786556:LCH786558 LMD786556:LMD786558 LVZ786556:LVZ786558 MFV786556:MFV786558 MPR786556:MPR786558 MZN786556:MZN786558 NJJ786556:NJJ786558 NTF786556:NTF786558 ODB786556:ODB786558 OMX786556:OMX786558 OWT786556:OWT786558 PGP786556:PGP786558 PQL786556:PQL786558 QAH786556:QAH786558 QKD786556:QKD786558 QTZ786556:QTZ786558 RDV786556:RDV786558 RNR786556:RNR786558 RXN786556:RXN786558 SHJ786556:SHJ786558 SRF786556:SRF786558 TBB786556:TBB786558 TKX786556:TKX786558 TUT786556:TUT786558 UEP786556:UEP786558 UOL786556:UOL786558 UYH786556:UYH786558 VID786556:VID786558 VRZ786556:VRZ786558 WBV786556:WBV786558 WLR786556:WLR786558 WVN786556:WVN786558 F852092:F852094 JB852092:JB852094 SX852092:SX852094 ACT852092:ACT852094 AMP852092:AMP852094 AWL852092:AWL852094 BGH852092:BGH852094 BQD852092:BQD852094 BZZ852092:BZZ852094 CJV852092:CJV852094 CTR852092:CTR852094 DDN852092:DDN852094 DNJ852092:DNJ852094 DXF852092:DXF852094 EHB852092:EHB852094 EQX852092:EQX852094 FAT852092:FAT852094 FKP852092:FKP852094 FUL852092:FUL852094 GEH852092:GEH852094 GOD852092:GOD852094 GXZ852092:GXZ852094 HHV852092:HHV852094 HRR852092:HRR852094 IBN852092:IBN852094 ILJ852092:ILJ852094 IVF852092:IVF852094 JFB852092:JFB852094 JOX852092:JOX852094 JYT852092:JYT852094 KIP852092:KIP852094 KSL852092:KSL852094 LCH852092:LCH852094 LMD852092:LMD852094 LVZ852092:LVZ852094 MFV852092:MFV852094 MPR852092:MPR852094 MZN852092:MZN852094 NJJ852092:NJJ852094 NTF852092:NTF852094 ODB852092:ODB852094 OMX852092:OMX852094 OWT852092:OWT852094 PGP852092:PGP852094 PQL852092:PQL852094 QAH852092:QAH852094 QKD852092:QKD852094 QTZ852092:QTZ852094 RDV852092:RDV852094 RNR852092:RNR852094 RXN852092:RXN852094 SHJ852092:SHJ852094 SRF852092:SRF852094 TBB852092:TBB852094 TKX852092:TKX852094 TUT852092:TUT852094 UEP852092:UEP852094 UOL852092:UOL852094 UYH852092:UYH852094 VID852092:VID852094 VRZ852092:VRZ852094 WBV852092:WBV852094 WLR852092:WLR852094 WVN852092:WVN852094 F917628:F917630 JB917628:JB917630 SX917628:SX917630 ACT917628:ACT917630 AMP917628:AMP917630 AWL917628:AWL917630 BGH917628:BGH917630 BQD917628:BQD917630 BZZ917628:BZZ917630 CJV917628:CJV917630 CTR917628:CTR917630 DDN917628:DDN917630 DNJ917628:DNJ917630 DXF917628:DXF917630 EHB917628:EHB917630 EQX917628:EQX917630 FAT917628:FAT917630 FKP917628:FKP917630 FUL917628:FUL917630 GEH917628:GEH917630 GOD917628:GOD917630 GXZ917628:GXZ917630 HHV917628:HHV917630 HRR917628:HRR917630 IBN917628:IBN917630 ILJ917628:ILJ917630 IVF917628:IVF917630 JFB917628:JFB917630 JOX917628:JOX917630 JYT917628:JYT917630 KIP917628:KIP917630 KSL917628:KSL917630 LCH917628:LCH917630 LMD917628:LMD917630 LVZ917628:LVZ917630 MFV917628:MFV917630 MPR917628:MPR917630 MZN917628:MZN917630 NJJ917628:NJJ917630 NTF917628:NTF917630 ODB917628:ODB917630 OMX917628:OMX917630 OWT917628:OWT917630 PGP917628:PGP917630 PQL917628:PQL917630 QAH917628:QAH917630 QKD917628:QKD917630 QTZ917628:QTZ917630 RDV917628:RDV917630 RNR917628:RNR917630 RXN917628:RXN917630 SHJ917628:SHJ917630 SRF917628:SRF917630 TBB917628:TBB917630 TKX917628:TKX917630 TUT917628:TUT917630 UEP917628:UEP917630 UOL917628:UOL917630 UYH917628:UYH917630 VID917628:VID917630 VRZ917628:VRZ917630 WBV917628:WBV917630 WLR917628:WLR917630 WVN917628:WVN917630 F983164:F983166 JB983164:JB983166 SX983164:SX983166 ACT983164:ACT983166 AMP983164:AMP983166 AWL983164:AWL983166 BGH983164:BGH983166 BQD983164:BQD983166 BZZ983164:BZZ983166 CJV983164:CJV983166 CTR983164:CTR983166 DDN983164:DDN983166 DNJ983164:DNJ983166 DXF983164:DXF983166 EHB983164:EHB983166 EQX983164:EQX983166 FAT983164:FAT983166 FKP983164:FKP983166 FUL983164:FUL983166 GEH983164:GEH983166 GOD983164:GOD983166 GXZ983164:GXZ983166 HHV983164:HHV983166 HRR983164:HRR983166 IBN983164:IBN983166 ILJ983164:ILJ983166 IVF983164:IVF983166 JFB983164:JFB983166 JOX983164:JOX983166 JYT983164:JYT983166 KIP983164:KIP983166 KSL983164:KSL983166 LCH983164:LCH983166 LMD983164:LMD983166 LVZ983164:LVZ983166 MFV983164:MFV983166 MPR983164:MPR983166 MZN983164:MZN983166 NJJ983164:NJJ983166 NTF983164:NTF983166 ODB983164:ODB983166 OMX983164:OMX983166 OWT983164:OWT983166 PGP983164:PGP983166 PQL983164:PQL983166 QAH983164:QAH983166 QKD983164:QKD983166 QTZ983164:QTZ983166 RDV983164:RDV983166 RNR983164:RNR983166 RXN983164:RXN983166 SHJ983164:SHJ983166 SRF983164:SRF983166 TBB983164:TBB983166 TKX983164:TKX983166 TUT983164:TUT983166 UEP983164:UEP983166 UOL983164:UOL983166 UYH983164:UYH983166 VID983164:VID983166 VRZ983164:VRZ983166 WBV983164:WBV983166 WLR983164:WLR983166 WVN983164:WVN983166 E65:K65 JA65:JG65 SW65:TC65 ACS65:ACY65 AMO65:AMU65 AWK65:AWQ65 BGG65:BGM65 BQC65:BQI65 BZY65:CAE65 CJU65:CKA65 CTQ65:CTW65 DDM65:DDS65 DNI65:DNO65 DXE65:DXK65 EHA65:EHG65 EQW65:ERC65 FAS65:FAY65 FKO65:FKU65 FUK65:FUQ65 GEG65:GEM65 GOC65:GOI65 GXY65:GYE65 HHU65:HIA65 HRQ65:HRW65 IBM65:IBS65 ILI65:ILO65 IVE65:IVK65 JFA65:JFG65 JOW65:JPC65 JYS65:JYY65 KIO65:KIU65 KSK65:KSQ65 LCG65:LCM65 LMC65:LMI65 LVY65:LWE65 MFU65:MGA65 MPQ65:MPW65 MZM65:MZS65 NJI65:NJO65 NTE65:NTK65 ODA65:ODG65 OMW65:ONC65 OWS65:OWY65 PGO65:PGU65 PQK65:PQQ65 QAG65:QAM65 QKC65:QKI65 QTY65:QUE65 RDU65:REA65 RNQ65:RNW65 RXM65:RXS65 SHI65:SHO65 SRE65:SRK65 TBA65:TBG65 TKW65:TLC65 TUS65:TUY65 UEO65:UEU65 UOK65:UOQ65 UYG65:UYM65 VIC65:VII65 VRY65:VSE65 WBU65:WCA65 WLQ65:WLW65 WVM65:WVS65 E65601:K65601 JA65601:JG65601 SW65601:TC65601 ACS65601:ACY65601 AMO65601:AMU65601 AWK65601:AWQ65601 BGG65601:BGM65601 BQC65601:BQI65601 BZY65601:CAE65601 CJU65601:CKA65601 CTQ65601:CTW65601 DDM65601:DDS65601 DNI65601:DNO65601 DXE65601:DXK65601 EHA65601:EHG65601 EQW65601:ERC65601 FAS65601:FAY65601 FKO65601:FKU65601 FUK65601:FUQ65601 GEG65601:GEM65601 GOC65601:GOI65601 GXY65601:GYE65601 HHU65601:HIA65601 HRQ65601:HRW65601 IBM65601:IBS65601 ILI65601:ILO65601 IVE65601:IVK65601 JFA65601:JFG65601 JOW65601:JPC65601 JYS65601:JYY65601 KIO65601:KIU65601 KSK65601:KSQ65601 LCG65601:LCM65601 LMC65601:LMI65601 LVY65601:LWE65601 MFU65601:MGA65601 MPQ65601:MPW65601 MZM65601:MZS65601 NJI65601:NJO65601 NTE65601:NTK65601 ODA65601:ODG65601 OMW65601:ONC65601 OWS65601:OWY65601 PGO65601:PGU65601 PQK65601:PQQ65601 QAG65601:QAM65601 QKC65601:QKI65601 QTY65601:QUE65601 RDU65601:REA65601 RNQ65601:RNW65601 RXM65601:RXS65601 SHI65601:SHO65601 SRE65601:SRK65601 TBA65601:TBG65601 TKW65601:TLC65601 TUS65601:TUY65601 UEO65601:UEU65601 UOK65601:UOQ65601 UYG65601:UYM65601 VIC65601:VII65601 VRY65601:VSE65601 WBU65601:WCA65601 WLQ65601:WLW65601 WVM65601:WVS65601 E131137:K131137 JA131137:JG131137 SW131137:TC131137 ACS131137:ACY131137 AMO131137:AMU131137 AWK131137:AWQ131137 BGG131137:BGM131137 BQC131137:BQI131137 BZY131137:CAE131137 CJU131137:CKA131137 CTQ131137:CTW131137 DDM131137:DDS131137 DNI131137:DNO131137 DXE131137:DXK131137 EHA131137:EHG131137 EQW131137:ERC131137 FAS131137:FAY131137 FKO131137:FKU131137 FUK131137:FUQ131137 GEG131137:GEM131137 GOC131137:GOI131137 GXY131137:GYE131137 HHU131137:HIA131137 HRQ131137:HRW131137 IBM131137:IBS131137 ILI131137:ILO131137 IVE131137:IVK131137 JFA131137:JFG131137 JOW131137:JPC131137 JYS131137:JYY131137 KIO131137:KIU131137 KSK131137:KSQ131137 LCG131137:LCM131137 LMC131137:LMI131137 LVY131137:LWE131137 MFU131137:MGA131137 MPQ131137:MPW131137 MZM131137:MZS131137 NJI131137:NJO131137 NTE131137:NTK131137 ODA131137:ODG131137 OMW131137:ONC131137 OWS131137:OWY131137 PGO131137:PGU131137 PQK131137:PQQ131137 QAG131137:QAM131137 QKC131137:QKI131137 QTY131137:QUE131137 RDU131137:REA131137 RNQ131137:RNW131137 RXM131137:RXS131137 SHI131137:SHO131137 SRE131137:SRK131137 TBA131137:TBG131137 TKW131137:TLC131137 TUS131137:TUY131137 UEO131137:UEU131137 UOK131137:UOQ131137 UYG131137:UYM131137 VIC131137:VII131137 VRY131137:VSE131137 WBU131137:WCA131137 WLQ131137:WLW131137 WVM131137:WVS131137 E196673:K196673 JA196673:JG196673 SW196673:TC196673 ACS196673:ACY196673 AMO196673:AMU196673 AWK196673:AWQ196673 BGG196673:BGM196673 BQC196673:BQI196673 BZY196673:CAE196673 CJU196673:CKA196673 CTQ196673:CTW196673 DDM196673:DDS196673 DNI196673:DNO196673 DXE196673:DXK196673 EHA196673:EHG196673 EQW196673:ERC196673 FAS196673:FAY196673 FKO196673:FKU196673 FUK196673:FUQ196673 GEG196673:GEM196673 GOC196673:GOI196673 GXY196673:GYE196673 HHU196673:HIA196673 HRQ196673:HRW196673 IBM196673:IBS196673 ILI196673:ILO196673 IVE196673:IVK196673 JFA196673:JFG196673 JOW196673:JPC196673 JYS196673:JYY196673 KIO196673:KIU196673 KSK196673:KSQ196673 LCG196673:LCM196673 LMC196673:LMI196673 LVY196673:LWE196673 MFU196673:MGA196673 MPQ196673:MPW196673 MZM196673:MZS196673 NJI196673:NJO196673 NTE196673:NTK196673 ODA196673:ODG196673 OMW196673:ONC196673 OWS196673:OWY196673 PGO196673:PGU196673 PQK196673:PQQ196673 QAG196673:QAM196673 QKC196673:QKI196673 QTY196673:QUE196673 RDU196673:REA196673 RNQ196673:RNW196673 RXM196673:RXS196673 SHI196673:SHO196673 SRE196673:SRK196673 TBA196673:TBG196673 TKW196673:TLC196673 TUS196673:TUY196673 UEO196673:UEU196673 UOK196673:UOQ196673 UYG196673:UYM196673 VIC196673:VII196673 VRY196673:VSE196673 WBU196673:WCA196673 WLQ196673:WLW196673 WVM196673:WVS196673 E262209:K262209 JA262209:JG262209 SW262209:TC262209 ACS262209:ACY262209 AMO262209:AMU262209 AWK262209:AWQ262209 BGG262209:BGM262209 BQC262209:BQI262209 BZY262209:CAE262209 CJU262209:CKA262209 CTQ262209:CTW262209 DDM262209:DDS262209 DNI262209:DNO262209 DXE262209:DXK262209 EHA262209:EHG262209 EQW262209:ERC262209 FAS262209:FAY262209 FKO262209:FKU262209 FUK262209:FUQ262209 GEG262209:GEM262209 GOC262209:GOI262209 GXY262209:GYE262209 HHU262209:HIA262209 HRQ262209:HRW262209 IBM262209:IBS262209 ILI262209:ILO262209 IVE262209:IVK262209 JFA262209:JFG262209 JOW262209:JPC262209 JYS262209:JYY262209 KIO262209:KIU262209 KSK262209:KSQ262209 LCG262209:LCM262209 LMC262209:LMI262209 LVY262209:LWE262209 MFU262209:MGA262209 MPQ262209:MPW262209 MZM262209:MZS262209 NJI262209:NJO262209 NTE262209:NTK262209 ODA262209:ODG262209 OMW262209:ONC262209 OWS262209:OWY262209 PGO262209:PGU262209 PQK262209:PQQ262209 QAG262209:QAM262209 QKC262209:QKI262209 QTY262209:QUE262209 RDU262209:REA262209 RNQ262209:RNW262209 RXM262209:RXS262209 SHI262209:SHO262209 SRE262209:SRK262209 TBA262209:TBG262209 TKW262209:TLC262209 TUS262209:TUY262209 UEO262209:UEU262209 UOK262209:UOQ262209 UYG262209:UYM262209 VIC262209:VII262209 VRY262209:VSE262209 WBU262209:WCA262209 WLQ262209:WLW262209 WVM262209:WVS262209 E327745:K327745 JA327745:JG327745 SW327745:TC327745 ACS327745:ACY327745 AMO327745:AMU327745 AWK327745:AWQ327745 BGG327745:BGM327745 BQC327745:BQI327745 BZY327745:CAE327745 CJU327745:CKA327745 CTQ327745:CTW327745 DDM327745:DDS327745 DNI327745:DNO327745 DXE327745:DXK327745 EHA327745:EHG327745 EQW327745:ERC327745 FAS327745:FAY327745 FKO327745:FKU327745 FUK327745:FUQ327745 GEG327745:GEM327745 GOC327745:GOI327745 GXY327745:GYE327745 HHU327745:HIA327745 HRQ327745:HRW327745 IBM327745:IBS327745 ILI327745:ILO327745 IVE327745:IVK327745 JFA327745:JFG327745 JOW327745:JPC327745 JYS327745:JYY327745 KIO327745:KIU327745 KSK327745:KSQ327745 LCG327745:LCM327745 LMC327745:LMI327745 LVY327745:LWE327745 MFU327745:MGA327745 MPQ327745:MPW327745 MZM327745:MZS327745 NJI327745:NJO327745 NTE327745:NTK327745 ODA327745:ODG327745 OMW327745:ONC327745 OWS327745:OWY327745 PGO327745:PGU327745 PQK327745:PQQ327745 QAG327745:QAM327745 QKC327745:QKI327745 QTY327745:QUE327745 RDU327745:REA327745 RNQ327745:RNW327745 RXM327745:RXS327745 SHI327745:SHO327745 SRE327745:SRK327745 TBA327745:TBG327745 TKW327745:TLC327745 TUS327745:TUY327745 UEO327745:UEU327745 UOK327745:UOQ327745 UYG327745:UYM327745 VIC327745:VII327745 VRY327745:VSE327745 WBU327745:WCA327745 WLQ327745:WLW327745 WVM327745:WVS327745 E393281:K393281 JA393281:JG393281 SW393281:TC393281 ACS393281:ACY393281 AMO393281:AMU393281 AWK393281:AWQ393281 BGG393281:BGM393281 BQC393281:BQI393281 BZY393281:CAE393281 CJU393281:CKA393281 CTQ393281:CTW393281 DDM393281:DDS393281 DNI393281:DNO393281 DXE393281:DXK393281 EHA393281:EHG393281 EQW393281:ERC393281 FAS393281:FAY393281 FKO393281:FKU393281 FUK393281:FUQ393281 GEG393281:GEM393281 GOC393281:GOI393281 GXY393281:GYE393281 HHU393281:HIA393281 HRQ393281:HRW393281 IBM393281:IBS393281 ILI393281:ILO393281 IVE393281:IVK393281 JFA393281:JFG393281 JOW393281:JPC393281 JYS393281:JYY393281 KIO393281:KIU393281 KSK393281:KSQ393281 LCG393281:LCM393281 LMC393281:LMI393281 LVY393281:LWE393281 MFU393281:MGA393281 MPQ393281:MPW393281 MZM393281:MZS393281 NJI393281:NJO393281 NTE393281:NTK393281 ODA393281:ODG393281 OMW393281:ONC393281 OWS393281:OWY393281 PGO393281:PGU393281 PQK393281:PQQ393281 QAG393281:QAM393281 QKC393281:QKI393281 QTY393281:QUE393281 RDU393281:REA393281 RNQ393281:RNW393281 RXM393281:RXS393281 SHI393281:SHO393281 SRE393281:SRK393281 TBA393281:TBG393281 TKW393281:TLC393281 TUS393281:TUY393281 UEO393281:UEU393281 UOK393281:UOQ393281 UYG393281:UYM393281 VIC393281:VII393281 VRY393281:VSE393281 WBU393281:WCA393281 WLQ393281:WLW393281 WVM393281:WVS393281 E458817:K458817 JA458817:JG458817 SW458817:TC458817 ACS458817:ACY458817 AMO458817:AMU458817 AWK458817:AWQ458817 BGG458817:BGM458817 BQC458817:BQI458817 BZY458817:CAE458817 CJU458817:CKA458817 CTQ458817:CTW458817 DDM458817:DDS458817 DNI458817:DNO458817 DXE458817:DXK458817 EHA458817:EHG458817 EQW458817:ERC458817 FAS458817:FAY458817 FKO458817:FKU458817 FUK458817:FUQ458817 GEG458817:GEM458817 GOC458817:GOI458817 GXY458817:GYE458817 HHU458817:HIA458817 HRQ458817:HRW458817 IBM458817:IBS458817 ILI458817:ILO458817 IVE458817:IVK458817 JFA458817:JFG458817 JOW458817:JPC458817 JYS458817:JYY458817 KIO458817:KIU458817 KSK458817:KSQ458817 LCG458817:LCM458817 LMC458817:LMI458817 LVY458817:LWE458817 MFU458817:MGA458817 MPQ458817:MPW458817 MZM458817:MZS458817 NJI458817:NJO458817 NTE458817:NTK458817 ODA458817:ODG458817 OMW458817:ONC458817 OWS458817:OWY458817 PGO458817:PGU458817 PQK458817:PQQ458817 QAG458817:QAM458817 QKC458817:QKI458817 QTY458817:QUE458817 RDU458817:REA458817 RNQ458817:RNW458817 RXM458817:RXS458817 SHI458817:SHO458817 SRE458817:SRK458817 TBA458817:TBG458817 TKW458817:TLC458817 TUS458817:TUY458817 UEO458817:UEU458817 UOK458817:UOQ458817 UYG458817:UYM458817 VIC458817:VII458817 VRY458817:VSE458817 WBU458817:WCA458817 WLQ458817:WLW458817 WVM458817:WVS458817 E524353:K524353 JA524353:JG524353 SW524353:TC524353 ACS524353:ACY524353 AMO524353:AMU524353 AWK524353:AWQ524353 BGG524353:BGM524353 BQC524353:BQI524353 BZY524353:CAE524353 CJU524353:CKA524353 CTQ524353:CTW524353 DDM524353:DDS524353 DNI524353:DNO524353 DXE524353:DXK524353 EHA524353:EHG524353 EQW524353:ERC524353 FAS524353:FAY524353 FKO524353:FKU524353 FUK524353:FUQ524353 GEG524353:GEM524353 GOC524353:GOI524353 GXY524353:GYE524353 HHU524353:HIA524353 HRQ524353:HRW524353 IBM524353:IBS524353 ILI524353:ILO524353 IVE524353:IVK524353 JFA524353:JFG524353 JOW524353:JPC524353 JYS524353:JYY524353 KIO524353:KIU524353 KSK524353:KSQ524353 LCG524353:LCM524353 LMC524353:LMI524353 LVY524353:LWE524353 MFU524353:MGA524353 MPQ524353:MPW524353 MZM524353:MZS524353 NJI524353:NJO524353 NTE524353:NTK524353 ODA524353:ODG524353 OMW524353:ONC524353 OWS524353:OWY524353 PGO524353:PGU524353 PQK524353:PQQ524353 QAG524353:QAM524353 QKC524353:QKI524353 QTY524353:QUE524353 RDU524353:REA524353 RNQ524353:RNW524353 RXM524353:RXS524353 SHI524353:SHO524353 SRE524353:SRK524353 TBA524353:TBG524353 TKW524353:TLC524353 TUS524353:TUY524353 UEO524353:UEU524353 UOK524353:UOQ524353 UYG524353:UYM524353 VIC524353:VII524353 VRY524353:VSE524353 WBU524353:WCA524353 WLQ524353:WLW524353 WVM524353:WVS524353 E589889:K589889 JA589889:JG589889 SW589889:TC589889 ACS589889:ACY589889 AMO589889:AMU589889 AWK589889:AWQ589889 BGG589889:BGM589889 BQC589889:BQI589889 BZY589889:CAE589889 CJU589889:CKA589889 CTQ589889:CTW589889 DDM589889:DDS589889 DNI589889:DNO589889 DXE589889:DXK589889 EHA589889:EHG589889 EQW589889:ERC589889 FAS589889:FAY589889 FKO589889:FKU589889 FUK589889:FUQ589889 GEG589889:GEM589889 GOC589889:GOI589889 GXY589889:GYE589889 HHU589889:HIA589889 HRQ589889:HRW589889 IBM589889:IBS589889 ILI589889:ILO589889 IVE589889:IVK589889 JFA589889:JFG589889 JOW589889:JPC589889 JYS589889:JYY589889 KIO589889:KIU589889 KSK589889:KSQ589889 LCG589889:LCM589889 LMC589889:LMI589889 LVY589889:LWE589889 MFU589889:MGA589889 MPQ589889:MPW589889 MZM589889:MZS589889 NJI589889:NJO589889 NTE589889:NTK589889 ODA589889:ODG589889 OMW589889:ONC589889 OWS589889:OWY589889 PGO589889:PGU589889 PQK589889:PQQ589889 QAG589889:QAM589889 QKC589889:QKI589889 QTY589889:QUE589889 RDU589889:REA589889 RNQ589889:RNW589889 RXM589889:RXS589889 SHI589889:SHO589889 SRE589889:SRK589889 TBA589889:TBG589889 TKW589889:TLC589889 TUS589889:TUY589889 UEO589889:UEU589889 UOK589889:UOQ589889 UYG589889:UYM589889 VIC589889:VII589889 VRY589889:VSE589889 WBU589889:WCA589889 WLQ589889:WLW589889 WVM589889:WVS589889 E655425:K655425 JA655425:JG655425 SW655425:TC655425 ACS655425:ACY655425 AMO655425:AMU655425 AWK655425:AWQ655425 BGG655425:BGM655425 BQC655425:BQI655425 BZY655425:CAE655425 CJU655425:CKA655425 CTQ655425:CTW655425 DDM655425:DDS655425 DNI655425:DNO655425 DXE655425:DXK655425 EHA655425:EHG655425 EQW655425:ERC655425 FAS655425:FAY655425 FKO655425:FKU655425 FUK655425:FUQ655425 GEG655425:GEM655425 GOC655425:GOI655425 GXY655425:GYE655425 HHU655425:HIA655425 HRQ655425:HRW655425 IBM655425:IBS655425 ILI655425:ILO655425 IVE655425:IVK655425 JFA655425:JFG655425 JOW655425:JPC655425 JYS655425:JYY655425 KIO655425:KIU655425 KSK655425:KSQ655425 LCG655425:LCM655425 LMC655425:LMI655425 LVY655425:LWE655425 MFU655425:MGA655425 MPQ655425:MPW655425 MZM655425:MZS655425 NJI655425:NJO655425 NTE655425:NTK655425 ODA655425:ODG655425 OMW655425:ONC655425 OWS655425:OWY655425 PGO655425:PGU655425 PQK655425:PQQ655425 QAG655425:QAM655425 QKC655425:QKI655425 QTY655425:QUE655425 RDU655425:REA655425 RNQ655425:RNW655425 RXM655425:RXS655425 SHI655425:SHO655425 SRE655425:SRK655425 TBA655425:TBG655425 TKW655425:TLC655425 TUS655425:TUY655425 UEO655425:UEU655425 UOK655425:UOQ655425 UYG655425:UYM655425 VIC655425:VII655425 VRY655425:VSE655425 WBU655425:WCA655425 WLQ655425:WLW655425 WVM655425:WVS655425 E720961:K720961 JA720961:JG720961 SW720961:TC720961 ACS720961:ACY720961 AMO720961:AMU720961 AWK720961:AWQ720961 BGG720961:BGM720961 BQC720961:BQI720961 BZY720961:CAE720961 CJU720961:CKA720961 CTQ720961:CTW720961 DDM720961:DDS720961 DNI720961:DNO720961 DXE720961:DXK720961 EHA720961:EHG720961 EQW720961:ERC720961 FAS720961:FAY720961 FKO720961:FKU720961 FUK720961:FUQ720961 GEG720961:GEM720961 GOC720961:GOI720961 GXY720961:GYE720961 HHU720961:HIA720961 HRQ720961:HRW720961 IBM720961:IBS720961 ILI720961:ILO720961 IVE720961:IVK720961 JFA720961:JFG720961 JOW720961:JPC720961 JYS720961:JYY720961 KIO720961:KIU720961 KSK720961:KSQ720961 LCG720961:LCM720961 LMC720961:LMI720961 LVY720961:LWE720961 MFU720961:MGA720961 MPQ720961:MPW720961 MZM720961:MZS720961 NJI720961:NJO720961 NTE720961:NTK720961 ODA720961:ODG720961 OMW720961:ONC720961 OWS720961:OWY720961 PGO720961:PGU720961 PQK720961:PQQ720961 QAG720961:QAM720961 QKC720961:QKI720961 QTY720961:QUE720961 RDU720961:REA720961 RNQ720961:RNW720961 RXM720961:RXS720961 SHI720961:SHO720961 SRE720961:SRK720961 TBA720961:TBG720961 TKW720961:TLC720961 TUS720961:TUY720961 UEO720961:UEU720961 UOK720961:UOQ720961 UYG720961:UYM720961 VIC720961:VII720961 VRY720961:VSE720961 WBU720961:WCA720961 WLQ720961:WLW720961 WVM720961:WVS720961 E786497:K786497 JA786497:JG786497 SW786497:TC786497 ACS786497:ACY786497 AMO786497:AMU786497 AWK786497:AWQ786497 BGG786497:BGM786497 BQC786497:BQI786497 BZY786497:CAE786497 CJU786497:CKA786497 CTQ786497:CTW786497 DDM786497:DDS786497 DNI786497:DNO786497 DXE786497:DXK786497 EHA786497:EHG786497 EQW786497:ERC786497 FAS786497:FAY786497 FKO786497:FKU786497 FUK786497:FUQ786497 GEG786497:GEM786497 GOC786497:GOI786497 GXY786497:GYE786497 HHU786497:HIA786497 HRQ786497:HRW786497 IBM786497:IBS786497 ILI786497:ILO786497 IVE786497:IVK786497 JFA786497:JFG786497 JOW786497:JPC786497 JYS786497:JYY786497 KIO786497:KIU786497 KSK786497:KSQ786497 LCG786497:LCM786497 LMC786497:LMI786497 LVY786497:LWE786497 MFU786497:MGA786497 MPQ786497:MPW786497 MZM786497:MZS786497 NJI786497:NJO786497 NTE786497:NTK786497 ODA786497:ODG786497 OMW786497:ONC786497 OWS786497:OWY786497 PGO786497:PGU786497 PQK786497:PQQ786497 QAG786497:QAM786497 QKC786497:QKI786497 QTY786497:QUE786497 RDU786497:REA786497 RNQ786497:RNW786497 RXM786497:RXS786497 SHI786497:SHO786497 SRE786497:SRK786497 TBA786497:TBG786497 TKW786497:TLC786497 TUS786497:TUY786497 UEO786497:UEU786497 UOK786497:UOQ786497 UYG786497:UYM786497 VIC786497:VII786497 VRY786497:VSE786497 WBU786497:WCA786497 WLQ786497:WLW786497 WVM786497:WVS786497 E852033:K852033 JA852033:JG852033 SW852033:TC852033 ACS852033:ACY852033 AMO852033:AMU852033 AWK852033:AWQ852033 BGG852033:BGM852033 BQC852033:BQI852033 BZY852033:CAE852033 CJU852033:CKA852033 CTQ852033:CTW852033 DDM852033:DDS852033 DNI852033:DNO852033 DXE852033:DXK852033 EHA852033:EHG852033 EQW852033:ERC852033 FAS852033:FAY852033 FKO852033:FKU852033 FUK852033:FUQ852033 GEG852033:GEM852033 GOC852033:GOI852033 GXY852033:GYE852033 HHU852033:HIA852033 HRQ852033:HRW852033 IBM852033:IBS852033 ILI852033:ILO852033 IVE852033:IVK852033 JFA852033:JFG852033 JOW852033:JPC852033 JYS852033:JYY852033 KIO852033:KIU852033 KSK852033:KSQ852033 LCG852033:LCM852033 LMC852033:LMI852033 LVY852033:LWE852033 MFU852033:MGA852033 MPQ852033:MPW852033 MZM852033:MZS852033 NJI852033:NJO852033 NTE852033:NTK852033 ODA852033:ODG852033 OMW852033:ONC852033 OWS852033:OWY852033 PGO852033:PGU852033 PQK852033:PQQ852033 QAG852033:QAM852033 QKC852033:QKI852033 QTY852033:QUE852033 RDU852033:REA852033 RNQ852033:RNW852033 RXM852033:RXS852033 SHI852033:SHO852033 SRE852033:SRK852033 TBA852033:TBG852033 TKW852033:TLC852033 TUS852033:TUY852033 UEO852033:UEU852033 UOK852033:UOQ852033 UYG852033:UYM852033 VIC852033:VII852033 VRY852033:VSE852033 WBU852033:WCA852033 WLQ852033:WLW852033 WVM852033:WVS852033 E917569:K917569 JA917569:JG917569 SW917569:TC917569 ACS917569:ACY917569 AMO917569:AMU917569 AWK917569:AWQ917569 BGG917569:BGM917569 BQC917569:BQI917569 BZY917569:CAE917569 CJU917569:CKA917569 CTQ917569:CTW917569 DDM917569:DDS917569 DNI917569:DNO917569 DXE917569:DXK917569 EHA917569:EHG917569 EQW917569:ERC917569 FAS917569:FAY917569 FKO917569:FKU917569 FUK917569:FUQ917569 GEG917569:GEM917569 GOC917569:GOI917569 GXY917569:GYE917569 HHU917569:HIA917569 HRQ917569:HRW917569 IBM917569:IBS917569 ILI917569:ILO917569 IVE917569:IVK917569 JFA917569:JFG917569 JOW917569:JPC917569 JYS917569:JYY917569 KIO917569:KIU917569 KSK917569:KSQ917569 LCG917569:LCM917569 LMC917569:LMI917569 LVY917569:LWE917569 MFU917569:MGA917569 MPQ917569:MPW917569 MZM917569:MZS917569 NJI917569:NJO917569 NTE917569:NTK917569 ODA917569:ODG917569 OMW917569:ONC917569 OWS917569:OWY917569 PGO917569:PGU917569 PQK917569:PQQ917569 QAG917569:QAM917569 QKC917569:QKI917569 QTY917569:QUE917569 RDU917569:REA917569 RNQ917569:RNW917569 RXM917569:RXS917569 SHI917569:SHO917569 SRE917569:SRK917569 TBA917569:TBG917569 TKW917569:TLC917569 TUS917569:TUY917569 UEO917569:UEU917569 UOK917569:UOQ917569 UYG917569:UYM917569 VIC917569:VII917569 VRY917569:VSE917569 WBU917569:WCA917569 WLQ917569:WLW917569 WVM917569:WVS917569 E983105:K983105 JA983105:JG983105 SW983105:TC983105 ACS983105:ACY983105 AMO983105:AMU983105 AWK983105:AWQ983105 BGG983105:BGM983105 BQC983105:BQI983105 BZY983105:CAE983105 CJU983105:CKA983105 CTQ983105:CTW983105 DDM983105:DDS983105 DNI983105:DNO983105 DXE983105:DXK983105 EHA983105:EHG983105 EQW983105:ERC983105 FAS983105:FAY983105 FKO983105:FKU983105 FUK983105:FUQ983105 GEG983105:GEM983105 GOC983105:GOI983105 GXY983105:GYE983105 HHU983105:HIA983105 HRQ983105:HRW983105 IBM983105:IBS983105 ILI983105:ILO983105 IVE983105:IVK983105 JFA983105:JFG983105 JOW983105:JPC983105 JYS983105:JYY983105 KIO983105:KIU983105 KSK983105:KSQ983105 LCG983105:LCM983105 LMC983105:LMI983105 LVY983105:LWE983105 MFU983105:MGA983105 MPQ983105:MPW983105 MZM983105:MZS983105 NJI983105:NJO983105 NTE983105:NTK983105 ODA983105:ODG983105 OMW983105:ONC983105 OWS983105:OWY983105 PGO983105:PGU983105 PQK983105:PQQ983105 QAG983105:QAM983105 QKC983105:QKI983105 QTY983105:QUE983105 RDU983105:REA983105 RNQ983105:RNW983105 RXM983105:RXS983105 SHI983105:SHO983105 SRE983105:SRK983105 TBA983105:TBG983105 TKW983105:TLC983105 TUS983105:TUY983105 UEO983105:UEU983105 UOK983105:UOQ983105 UYG983105:UYM983105 VIC983105:VII983105 VRY983105:VSE983105 WBU983105:WCA983105 WLQ983105:WLW983105 WVM983105:WVS983105 F69 JB69 SX69 ACT69 AMP69 AWL69 BGH69 BQD69 BZZ69 CJV69 CTR69 DDN69 DNJ69 DXF69 EHB69 EQX69 FAT69 FKP69 FUL69 GEH69 GOD69 GXZ69 HHV69 HRR69 IBN69 ILJ69 IVF69 JFB69 JOX69 JYT69 KIP69 KSL69 LCH69 LMD69 LVZ69 MFV69 MPR69 MZN69 NJJ69 NTF69 ODB69 OMX69 OWT69 PGP69 PQL69 QAH69 QKD69 QTZ69 RDV69 RNR69 RXN69 SHJ69 SRF69 TBB69 TKX69 TUT69 UEP69 UOL69 UYH69 VID69 VRZ69 WBV69 WLR69 WVN69 F65605 JB65605 SX65605 ACT65605 AMP65605 AWL65605 BGH65605 BQD65605 BZZ65605 CJV65605 CTR65605 DDN65605 DNJ65605 DXF65605 EHB65605 EQX65605 FAT65605 FKP65605 FUL65605 GEH65605 GOD65605 GXZ65605 HHV65605 HRR65605 IBN65605 ILJ65605 IVF65605 JFB65605 JOX65605 JYT65605 KIP65605 KSL65605 LCH65605 LMD65605 LVZ65605 MFV65605 MPR65605 MZN65605 NJJ65605 NTF65605 ODB65605 OMX65605 OWT65605 PGP65605 PQL65605 QAH65605 QKD65605 QTZ65605 RDV65605 RNR65605 RXN65605 SHJ65605 SRF65605 TBB65605 TKX65605 TUT65605 UEP65605 UOL65605 UYH65605 VID65605 VRZ65605 WBV65605 WLR65605 WVN65605 F131141 JB131141 SX131141 ACT131141 AMP131141 AWL131141 BGH131141 BQD131141 BZZ131141 CJV131141 CTR131141 DDN131141 DNJ131141 DXF131141 EHB131141 EQX131141 FAT131141 FKP131141 FUL131141 GEH131141 GOD131141 GXZ131141 HHV131141 HRR131141 IBN131141 ILJ131141 IVF131141 JFB131141 JOX131141 JYT131141 KIP131141 KSL131141 LCH131141 LMD131141 LVZ131141 MFV131141 MPR131141 MZN131141 NJJ131141 NTF131141 ODB131141 OMX131141 OWT131141 PGP131141 PQL131141 QAH131141 QKD131141 QTZ131141 RDV131141 RNR131141 RXN131141 SHJ131141 SRF131141 TBB131141 TKX131141 TUT131141 UEP131141 UOL131141 UYH131141 VID131141 VRZ131141 WBV131141 WLR131141 WVN131141 F196677 JB196677 SX196677 ACT196677 AMP196677 AWL196677 BGH196677 BQD196677 BZZ196677 CJV196677 CTR196677 DDN196677 DNJ196677 DXF196677 EHB196677 EQX196677 FAT196677 FKP196677 FUL196677 GEH196677 GOD196677 GXZ196677 HHV196677 HRR196677 IBN196677 ILJ196677 IVF196677 JFB196677 JOX196677 JYT196677 KIP196677 KSL196677 LCH196677 LMD196677 LVZ196677 MFV196677 MPR196677 MZN196677 NJJ196677 NTF196677 ODB196677 OMX196677 OWT196677 PGP196677 PQL196677 QAH196677 QKD196677 QTZ196677 RDV196677 RNR196677 RXN196677 SHJ196677 SRF196677 TBB196677 TKX196677 TUT196677 UEP196677 UOL196677 UYH196677 VID196677 VRZ196677 WBV196677 WLR196677 WVN196677 F262213 JB262213 SX262213 ACT262213 AMP262213 AWL262213 BGH262213 BQD262213 BZZ262213 CJV262213 CTR262213 DDN262213 DNJ262213 DXF262213 EHB262213 EQX262213 FAT262213 FKP262213 FUL262213 GEH262213 GOD262213 GXZ262213 HHV262213 HRR262213 IBN262213 ILJ262213 IVF262213 JFB262213 JOX262213 JYT262213 KIP262213 KSL262213 LCH262213 LMD262213 LVZ262213 MFV262213 MPR262213 MZN262213 NJJ262213 NTF262213 ODB262213 OMX262213 OWT262213 PGP262213 PQL262213 QAH262213 QKD262213 QTZ262213 RDV262213 RNR262213 RXN262213 SHJ262213 SRF262213 TBB262213 TKX262213 TUT262213 UEP262213 UOL262213 UYH262213 VID262213 VRZ262213 WBV262213 WLR262213 WVN262213 F327749 JB327749 SX327749 ACT327749 AMP327749 AWL327749 BGH327749 BQD327749 BZZ327749 CJV327749 CTR327749 DDN327749 DNJ327749 DXF327749 EHB327749 EQX327749 FAT327749 FKP327749 FUL327749 GEH327749 GOD327749 GXZ327749 HHV327749 HRR327749 IBN327749 ILJ327749 IVF327749 JFB327749 JOX327749 JYT327749 KIP327749 KSL327749 LCH327749 LMD327749 LVZ327749 MFV327749 MPR327749 MZN327749 NJJ327749 NTF327749 ODB327749 OMX327749 OWT327749 PGP327749 PQL327749 QAH327749 QKD327749 QTZ327749 RDV327749 RNR327749 RXN327749 SHJ327749 SRF327749 TBB327749 TKX327749 TUT327749 UEP327749 UOL327749 UYH327749 VID327749 VRZ327749 WBV327749 WLR327749 WVN327749 F393285 JB393285 SX393285 ACT393285 AMP393285 AWL393285 BGH393285 BQD393285 BZZ393285 CJV393285 CTR393285 DDN393285 DNJ393285 DXF393285 EHB393285 EQX393285 FAT393285 FKP393285 FUL393285 GEH393285 GOD393285 GXZ393285 HHV393285 HRR393285 IBN393285 ILJ393285 IVF393285 JFB393285 JOX393285 JYT393285 KIP393285 KSL393285 LCH393285 LMD393285 LVZ393285 MFV393285 MPR393285 MZN393285 NJJ393285 NTF393285 ODB393285 OMX393285 OWT393285 PGP393285 PQL393285 QAH393285 QKD393285 QTZ393285 RDV393285 RNR393285 RXN393285 SHJ393285 SRF393285 TBB393285 TKX393285 TUT393285 UEP393285 UOL393285 UYH393285 VID393285 VRZ393285 WBV393285 WLR393285 WVN393285 F458821 JB458821 SX458821 ACT458821 AMP458821 AWL458821 BGH458821 BQD458821 BZZ458821 CJV458821 CTR458821 DDN458821 DNJ458821 DXF458821 EHB458821 EQX458821 FAT458821 FKP458821 FUL458821 GEH458821 GOD458821 GXZ458821 HHV458821 HRR458821 IBN458821 ILJ458821 IVF458821 JFB458821 JOX458821 JYT458821 KIP458821 KSL458821 LCH458821 LMD458821 LVZ458821 MFV458821 MPR458821 MZN458821 NJJ458821 NTF458821 ODB458821 OMX458821 OWT458821 PGP458821 PQL458821 QAH458821 QKD458821 QTZ458821 RDV458821 RNR458821 RXN458821 SHJ458821 SRF458821 TBB458821 TKX458821 TUT458821 UEP458821 UOL458821 UYH458821 VID458821 VRZ458821 WBV458821 WLR458821 WVN458821 F524357 JB524357 SX524357 ACT524357 AMP524357 AWL524357 BGH524357 BQD524357 BZZ524357 CJV524357 CTR524357 DDN524357 DNJ524357 DXF524357 EHB524357 EQX524357 FAT524357 FKP524357 FUL524357 GEH524357 GOD524357 GXZ524357 HHV524357 HRR524357 IBN524357 ILJ524357 IVF524357 JFB524357 JOX524357 JYT524357 KIP524357 KSL524357 LCH524357 LMD524357 LVZ524357 MFV524357 MPR524357 MZN524357 NJJ524357 NTF524357 ODB524357 OMX524357 OWT524357 PGP524357 PQL524357 QAH524357 QKD524357 QTZ524357 RDV524357 RNR524357 RXN524357 SHJ524357 SRF524357 TBB524357 TKX524357 TUT524357 UEP524357 UOL524357 UYH524357 VID524357 VRZ524357 WBV524357 WLR524357 WVN524357 F589893 JB589893 SX589893 ACT589893 AMP589893 AWL589893 BGH589893 BQD589893 BZZ589893 CJV589893 CTR589893 DDN589893 DNJ589893 DXF589893 EHB589893 EQX589893 FAT589893 FKP589893 FUL589893 GEH589893 GOD589893 GXZ589893 HHV589893 HRR589893 IBN589893 ILJ589893 IVF589893 JFB589893 JOX589893 JYT589893 KIP589893 KSL589893 LCH589893 LMD589893 LVZ589893 MFV589893 MPR589893 MZN589893 NJJ589893 NTF589893 ODB589893 OMX589893 OWT589893 PGP589893 PQL589893 QAH589893 QKD589893 QTZ589893 RDV589893 RNR589893 RXN589893 SHJ589893 SRF589893 TBB589893 TKX589893 TUT589893 UEP589893 UOL589893 UYH589893 VID589893 VRZ589893 WBV589893 WLR589893 WVN589893 F655429 JB655429 SX655429 ACT655429 AMP655429 AWL655429 BGH655429 BQD655429 BZZ655429 CJV655429 CTR655429 DDN655429 DNJ655429 DXF655429 EHB655429 EQX655429 FAT655429 FKP655429 FUL655429 GEH655429 GOD655429 GXZ655429 HHV655429 HRR655429 IBN655429 ILJ655429 IVF655429 JFB655429 JOX655429 JYT655429 KIP655429 KSL655429 LCH655429 LMD655429 LVZ655429 MFV655429 MPR655429 MZN655429 NJJ655429 NTF655429 ODB655429 OMX655429 OWT655429 PGP655429 PQL655429 QAH655429 QKD655429 QTZ655429 RDV655429 RNR655429 RXN655429 SHJ655429 SRF655429 TBB655429 TKX655429 TUT655429 UEP655429 UOL655429 UYH655429 VID655429 VRZ655429 WBV655429 WLR655429 WVN655429 F720965 JB720965 SX720965 ACT720965 AMP720965 AWL720965 BGH720965 BQD720965 BZZ720965 CJV720965 CTR720965 DDN720965 DNJ720965 DXF720965 EHB720965 EQX720965 FAT720965 FKP720965 FUL720965 GEH720965 GOD720965 GXZ720965 HHV720965 HRR720965 IBN720965 ILJ720965 IVF720965 JFB720965 JOX720965 JYT720965 KIP720965 KSL720965 LCH720965 LMD720965 LVZ720965 MFV720965 MPR720965 MZN720965 NJJ720965 NTF720965 ODB720965 OMX720965 OWT720965 PGP720965 PQL720965 QAH720965 QKD720965 QTZ720965 RDV720965 RNR720965 RXN720965 SHJ720965 SRF720965 TBB720965 TKX720965 TUT720965 UEP720965 UOL720965 UYH720965 VID720965 VRZ720965 WBV720965 WLR720965 WVN720965 F786501 JB786501 SX786501 ACT786501 AMP786501 AWL786501 BGH786501 BQD786501 BZZ786501 CJV786501 CTR786501 DDN786501 DNJ786501 DXF786501 EHB786501 EQX786501 FAT786501 FKP786501 FUL786501 GEH786501 GOD786501 GXZ786501 HHV786501 HRR786501 IBN786501 ILJ786501 IVF786501 JFB786501 JOX786501 JYT786501 KIP786501 KSL786501 LCH786501 LMD786501 LVZ786501 MFV786501 MPR786501 MZN786501 NJJ786501 NTF786501 ODB786501 OMX786501 OWT786501 PGP786501 PQL786501 QAH786501 QKD786501 QTZ786501 RDV786501 RNR786501 RXN786501 SHJ786501 SRF786501 TBB786501 TKX786501 TUT786501 UEP786501 UOL786501 UYH786501 VID786501 VRZ786501 WBV786501 WLR786501 WVN786501 F852037 JB852037 SX852037 ACT852037 AMP852037 AWL852037 BGH852037 BQD852037 BZZ852037 CJV852037 CTR852037 DDN852037 DNJ852037 DXF852037 EHB852037 EQX852037 FAT852037 FKP852037 FUL852037 GEH852037 GOD852037 GXZ852037 HHV852037 HRR852037 IBN852037 ILJ852037 IVF852037 JFB852037 JOX852037 JYT852037 KIP852037 KSL852037 LCH852037 LMD852037 LVZ852037 MFV852037 MPR852037 MZN852037 NJJ852037 NTF852037 ODB852037 OMX852037 OWT852037 PGP852037 PQL852037 QAH852037 QKD852037 QTZ852037 RDV852037 RNR852037 RXN852037 SHJ852037 SRF852037 TBB852037 TKX852037 TUT852037 UEP852037 UOL852037 UYH852037 VID852037 VRZ852037 WBV852037 WLR852037 WVN852037 F917573 JB917573 SX917573 ACT917573 AMP917573 AWL917573 BGH917573 BQD917573 BZZ917573 CJV917573 CTR917573 DDN917573 DNJ917573 DXF917573 EHB917573 EQX917573 FAT917573 FKP917573 FUL917573 GEH917573 GOD917573 GXZ917573 HHV917573 HRR917573 IBN917573 ILJ917573 IVF917573 JFB917573 JOX917573 JYT917573 KIP917573 KSL917573 LCH917573 LMD917573 LVZ917573 MFV917573 MPR917573 MZN917573 NJJ917573 NTF917573 ODB917573 OMX917573 OWT917573 PGP917573 PQL917573 QAH917573 QKD917573 QTZ917573 RDV917573 RNR917573 RXN917573 SHJ917573 SRF917573 TBB917573 TKX917573 TUT917573 UEP917573 UOL917573 UYH917573 VID917573 VRZ917573 WBV917573 WLR917573 WVN917573 F983109 JB983109 SX983109 ACT983109 AMP983109 AWL983109 BGH983109 BQD983109 BZZ983109 CJV983109 CTR983109 DDN983109 DNJ983109 DXF983109 EHB983109 EQX983109 FAT983109 FKP983109 FUL983109 GEH983109 GOD983109 GXZ983109 HHV983109 HRR983109 IBN983109 ILJ983109 IVF983109 JFB983109 JOX983109 JYT983109 KIP983109 KSL983109 LCH983109 LMD983109 LVZ983109 MFV983109 MPR983109 MZN983109 NJJ983109 NTF983109 ODB983109 OMX983109 OWT983109 PGP983109 PQL983109 QAH983109 QKD983109 QTZ983109 RDV983109 RNR983109 RXN983109 SHJ983109 SRF983109 TBB983109 TKX983109 TUT983109 UEP983109 UOL983109 UYH983109 VID983109 VRZ983109 WBV983109 WLR983109 WVN983109 F67 JB67 SX67 ACT67 AMP67 AWL67 BGH67 BQD67 BZZ67 CJV67 CTR67 DDN67 DNJ67 DXF67 EHB67 EQX67 FAT67 FKP67 FUL67 GEH67 GOD67 GXZ67 HHV67 HRR67 IBN67 ILJ67 IVF67 JFB67 JOX67 JYT67 KIP67 KSL67 LCH67 LMD67 LVZ67 MFV67 MPR67 MZN67 NJJ67 NTF67 ODB67 OMX67 OWT67 PGP67 PQL67 QAH67 QKD67 QTZ67 RDV67 RNR67 RXN67 SHJ67 SRF67 TBB67 TKX67 TUT67 UEP67 UOL67 UYH67 VID67 VRZ67 WBV67 WLR67 WVN67 F65603 JB65603 SX65603 ACT65603 AMP65603 AWL65603 BGH65603 BQD65603 BZZ65603 CJV65603 CTR65603 DDN65603 DNJ65603 DXF65603 EHB65603 EQX65603 FAT65603 FKP65603 FUL65603 GEH65603 GOD65603 GXZ65603 HHV65603 HRR65603 IBN65603 ILJ65603 IVF65603 JFB65603 JOX65603 JYT65603 KIP65603 KSL65603 LCH65603 LMD65603 LVZ65603 MFV65603 MPR65603 MZN65603 NJJ65603 NTF65603 ODB65603 OMX65603 OWT65603 PGP65603 PQL65603 QAH65603 QKD65603 QTZ65603 RDV65603 RNR65603 RXN65603 SHJ65603 SRF65603 TBB65603 TKX65603 TUT65603 UEP65603 UOL65603 UYH65603 VID65603 VRZ65603 WBV65603 WLR65603 WVN65603 F131139 JB131139 SX131139 ACT131139 AMP131139 AWL131139 BGH131139 BQD131139 BZZ131139 CJV131139 CTR131139 DDN131139 DNJ131139 DXF131139 EHB131139 EQX131139 FAT131139 FKP131139 FUL131139 GEH131139 GOD131139 GXZ131139 HHV131139 HRR131139 IBN131139 ILJ131139 IVF131139 JFB131139 JOX131139 JYT131139 KIP131139 KSL131139 LCH131139 LMD131139 LVZ131139 MFV131139 MPR131139 MZN131139 NJJ131139 NTF131139 ODB131139 OMX131139 OWT131139 PGP131139 PQL131139 QAH131139 QKD131139 QTZ131139 RDV131139 RNR131139 RXN131139 SHJ131139 SRF131139 TBB131139 TKX131139 TUT131139 UEP131139 UOL131139 UYH131139 VID131139 VRZ131139 WBV131139 WLR131139 WVN131139 F196675 JB196675 SX196675 ACT196675 AMP196675 AWL196675 BGH196675 BQD196675 BZZ196675 CJV196675 CTR196675 DDN196675 DNJ196675 DXF196675 EHB196675 EQX196675 FAT196675 FKP196675 FUL196675 GEH196675 GOD196675 GXZ196675 HHV196675 HRR196675 IBN196675 ILJ196675 IVF196675 JFB196675 JOX196675 JYT196675 KIP196675 KSL196675 LCH196675 LMD196675 LVZ196675 MFV196675 MPR196675 MZN196675 NJJ196675 NTF196675 ODB196675 OMX196675 OWT196675 PGP196675 PQL196675 QAH196675 QKD196675 QTZ196675 RDV196675 RNR196675 RXN196675 SHJ196675 SRF196675 TBB196675 TKX196675 TUT196675 UEP196675 UOL196675 UYH196675 VID196675 VRZ196675 WBV196675 WLR196675 WVN196675 F262211 JB262211 SX262211 ACT262211 AMP262211 AWL262211 BGH262211 BQD262211 BZZ262211 CJV262211 CTR262211 DDN262211 DNJ262211 DXF262211 EHB262211 EQX262211 FAT262211 FKP262211 FUL262211 GEH262211 GOD262211 GXZ262211 HHV262211 HRR262211 IBN262211 ILJ262211 IVF262211 JFB262211 JOX262211 JYT262211 KIP262211 KSL262211 LCH262211 LMD262211 LVZ262211 MFV262211 MPR262211 MZN262211 NJJ262211 NTF262211 ODB262211 OMX262211 OWT262211 PGP262211 PQL262211 QAH262211 QKD262211 QTZ262211 RDV262211 RNR262211 RXN262211 SHJ262211 SRF262211 TBB262211 TKX262211 TUT262211 UEP262211 UOL262211 UYH262211 VID262211 VRZ262211 WBV262211 WLR262211 WVN262211 F327747 JB327747 SX327747 ACT327747 AMP327747 AWL327747 BGH327747 BQD327747 BZZ327747 CJV327747 CTR327747 DDN327747 DNJ327747 DXF327747 EHB327747 EQX327747 FAT327747 FKP327747 FUL327747 GEH327747 GOD327747 GXZ327747 HHV327747 HRR327747 IBN327747 ILJ327747 IVF327747 JFB327747 JOX327747 JYT327747 KIP327747 KSL327747 LCH327747 LMD327747 LVZ327747 MFV327747 MPR327747 MZN327747 NJJ327747 NTF327747 ODB327747 OMX327747 OWT327747 PGP327747 PQL327747 QAH327747 QKD327747 QTZ327747 RDV327747 RNR327747 RXN327747 SHJ327747 SRF327747 TBB327747 TKX327747 TUT327747 UEP327747 UOL327747 UYH327747 VID327747 VRZ327747 WBV327747 WLR327747 WVN327747 F393283 JB393283 SX393283 ACT393283 AMP393283 AWL393283 BGH393283 BQD393283 BZZ393283 CJV393283 CTR393283 DDN393283 DNJ393283 DXF393283 EHB393283 EQX393283 FAT393283 FKP393283 FUL393283 GEH393283 GOD393283 GXZ393283 HHV393283 HRR393283 IBN393283 ILJ393283 IVF393283 JFB393283 JOX393283 JYT393283 KIP393283 KSL393283 LCH393283 LMD393283 LVZ393283 MFV393283 MPR393283 MZN393283 NJJ393283 NTF393283 ODB393283 OMX393283 OWT393283 PGP393283 PQL393283 QAH393283 QKD393283 QTZ393283 RDV393283 RNR393283 RXN393283 SHJ393283 SRF393283 TBB393283 TKX393283 TUT393283 UEP393283 UOL393283 UYH393283 VID393283 VRZ393283 WBV393283 WLR393283 WVN393283 F458819 JB458819 SX458819 ACT458819 AMP458819 AWL458819 BGH458819 BQD458819 BZZ458819 CJV458819 CTR458819 DDN458819 DNJ458819 DXF458819 EHB458819 EQX458819 FAT458819 FKP458819 FUL458819 GEH458819 GOD458819 GXZ458819 HHV458819 HRR458819 IBN458819 ILJ458819 IVF458819 JFB458819 JOX458819 JYT458819 KIP458819 KSL458819 LCH458819 LMD458819 LVZ458819 MFV458819 MPR458819 MZN458819 NJJ458819 NTF458819 ODB458819 OMX458819 OWT458819 PGP458819 PQL458819 QAH458819 QKD458819 QTZ458819 RDV458819 RNR458819 RXN458819 SHJ458819 SRF458819 TBB458819 TKX458819 TUT458819 UEP458819 UOL458819 UYH458819 VID458819 VRZ458819 WBV458819 WLR458819 WVN458819 F524355 JB524355 SX524355 ACT524355 AMP524355 AWL524355 BGH524355 BQD524355 BZZ524355 CJV524355 CTR524355 DDN524355 DNJ524355 DXF524355 EHB524355 EQX524355 FAT524355 FKP524355 FUL524355 GEH524355 GOD524355 GXZ524355 HHV524355 HRR524355 IBN524355 ILJ524355 IVF524355 JFB524355 JOX524355 JYT524355 KIP524355 KSL524355 LCH524355 LMD524355 LVZ524355 MFV524355 MPR524355 MZN524355 NJJ524355 NTF524355 ODB524355 OMX524355 OWT524355 PGP524355 PQL524355 QAH524355 QKD524355 QTZ524355 RDV524355 RNR524355 RXN524355 SHJ524355 SRF524355 TBB524355 TKX524355 TUT524355 UEP524355 UOL524355 UYH524355 VID524355 VRZ524355 WBV524355 WLR524355 WVN524355 F589891 JB589891 SX589891 ACT589891 AMP589891 AWL589891 BGH589891 BQD589891 BZZ589891 CJV589891 CTR589891 DDN589891 DNJ589891 DXF589891 EHB589891 EQX589891 FAT589891 FKP589891 FUL589891 GEH589891 GOD589891 GXZ589891 HHV589891 HRR589891 IBN589891 ILJ589891 IVF589891 JFB589891 JOX589891 JYT589891 KIP589891 KSL589891 LCH589891 LMD589891 LVZ589891 MFV589891 MPR589891 MZN589891 NJJ589891 NTF589891 ODB589891 OMX589891 OWT589891 PGP589891 PQL589891 QAH589891 QKD589891 QTZ589891 RDV589891 RNR589891 RXN589891 SHJ589891 SRF589891 TBB589891 TKX589891 TUT589891 UEP589891 UOL589891 UYH589891 VID589891 VRZ589891 WBV589891 WLR589891 WVN589891 F655427 JB655427 SX655427 ACT655427 AMP655427 AWL655427 BGH655427 BQD655427 BZZ655427 CJV655427 CTR655427 DDN655427 DNJ655427 DXF655427 EHB655427 EQX655427 FAT655427 FKP655427 FUL655427 GEH655427 GOD655427 GXZ655427 HHV655427 HRR655427 IBN655427 ILJ655427 IVF655427 JFB655427 JOX655427 JYT655427 KIP655427 KSL655427 LCH655427 LMD655427 LVZ655427 MFV655427 MPR655427 MZN655427 NJJ655427 NTF655427 ODB655427 OMX655427 OWT655427 PGP655427 PQL655427 QAH655427 QKD655427 QTZ655427 RDV655427 RNR655427 RXN655427 SHJ655427 SRF655427 TBB655427 TKX655427 TUT655427 UEP655427 UOL655427 UYH655427 VID655427 VRZ655427 WBV655427 WLR655427 WVN655427 F720963 JB720963 SX720963 ACT720963 AMP720963 AWL720963 BGH720963 BQD720963 BZZ720963 CJV720963 CTR720963 DDN720963 DNJ720963 DXF720963 EHB720963 EQX720963 FAT720963 FKP720963 FUL720963 GEH720963 GOD720963 GXZ720963 HHV720963 HRR720963 IBN720963 ILJ720963 IVF720963 JFB720963 JOX720963 JYT720963 KIP720963 KSL720963 LCH720963 LMD720963 LVZ720963 MFV720963 MPR720963 MZN720963 NJJ720963 NTF720963 ODB720963 OMX720963 OWT720963 PGP720963 PQL720963 QAH720963 QKD720963 QTZ720963 RDV720963 RNR720963 RXN720963 SHJ720963 SRF720963 TBB720963 TKX720963 TUT720963 UEP720963 UOL720963 UYH720963 VID720963 VRZ720963 WBV720963 WLR720963 WVN720963 F786499 JB786499 SX786499 ACT786499 AMP786499 AWL786499 BGH786499 BQD786499 BZZ786499 CJV786499 CTR786499 DDN786499 DNJ786499 DXF786499 EHB786499 EQX786499 FAT786499 FKP786499 FUL786499 GEH786499 GOD786499 GXZ786499 HHV786499 HRR786499 IBN786499 ILJ786499 IVF786499 JFB786499 JOX786499 JYT786499 KIP786499 KSL786499 LCH786499 LMD786499 LVZ786499 MFV786499 MPR786499 MZN786499 NJJ786499 NTF786499 ODB786499 OMX786499 OWT786499 PGP786499 PQL786499 QAH786499 QKD786499 QTZ786499 RDV786499 RNR786499 RXN786499 SHJ786499 SRF786499 TBB786499 TKX786499 TUT786499 UEP786499 UOL786499 UYH786499 VID786499 VRZ786499 WBV786499 WLR786499 WVN786499 F852035 JB852035 SX852035 ACT852035 AMP852035 AWL852035 BGH852035 BQD852035 BZZ852035 CJV852035 CTR852035 DDN852035 DNJ852035 DXF852035 EHB852035 EQX852035 FAT852035 FKP852035 FUL852035 GEH852035 GOD852035 GXZ852035 HHV852035 HRR852035 IBN852035 ILJ852035 IVF852035 JFB852035 JOX852035 JYT852035 KIP852035 KSL852035 LCH852035 LMD852035 LVZ852035 MFV852035 MPR852035 MZN852035 NJJ852035 NTF852035 ODB852035 OMX852035 OWT852035 PGP852035 PQL852035 QAH852035 QKD852035 QTZ852035 RDV852035 RNR852035 RXN852035 SHJ852035 SRF852035 TBB852035 TKX852035 TUT852035 UEP852035 UOL852035 UYH852035 VID852035 VRZ852035 WBV852035 WLR852035 WVN852035 F917571 JB917571 SX917571 ACT917571 AMP917571 AWL917571 BGH917571 BQD917571 BZZ917571 CJV917571 CTR917571 DDN917571 DNJ917571 DXF917571 EHB917571 EQX917571 FAT917571 FKP917571 FUL917571 GEH917571 GOD917571 GXZ917571 HHV917571 HRR917571 IBN917571 ILJ917571 IVF917571 JFB917571 JOX917571 JYT917571 KIP917571 KSL917571 LCH917571 LMD917571 LVZ917571 MFV917571 MPR917571 MZN917571 NJJ917571 NTF917571 ODB917571 OMX917571 OWT917571 PGP917571 PQL917571 QAH917571 QKD917571 QTZ917571 RDV917571 RNR917571 RXN917571 SHJ917571 SRF917571 TBB917571 TKX917571 TUT917571 UEP917571 UOL917571 UYH917571 VID917571 VRZ917571 WBV917571 WLR917571 WVN917571 F983107 JB983107 SX983107 ACT983107 AMP983107 AWL983107 BGH983107 BQD983107 BZZ983107 CJV983107 CTR983107 DDN983107 DNJ983107 DXF983107 EHB983107 EQX983107 FAT983107 FKP983107 FUL983107 GEH983107 GOD983107 GXZ983107 HHV983107 HRR983107 IBN983107 ILJ983107 IVF983107 JFB983107 JOX983107 JYT983107 KIP983107 KSL983107 LCH983107 LMD983107 LVZ983107 MFV983107 MPR983107 MZN983107 NJJ983107 NTF983107 ODB983107 OMX983107 OWT983107 PGP983107 PQL983107 QAH983107 QKD983107 QTZ983107 RDV983107 RNR983107 RXN983107 SHJ983107 SRF983107 TBB983107 TKX983107 TUT983107 UEP983107 UOL983107 UYH983107 VID983107 VRZ983107 WBV983107 WLR983107 WVN983107 G85:I85 JC85:JE85 SY85:TA85 ACU85:ACW85 AMQ85:AMS85 AWM85:AWO85 BGI85:BGK85 BQE85:BQG85 CAA85:CAC85 CJW85:CJY85 CTS85:CTU85 DDO85:DDQ85 DNK85:DNM85 DXG85:DXI85 EHC85:EHE85 EQY85:ERA85 FAU85:FAW85 FKQ85:FKS85 FUM85:FUO85 GEI85:GEK85 GOE85:GOG85 GYA85:GYC85 HHW85:HHY85 HRS85:HRU85 IBO85:IBQ85 ILK85:ILM85 IVG85:IVI85 JFC85:JFE85 JOY85:JPA85 JYU85:JYW85 KIQ85:KIS85 KSM85:KSO85 LCI85:LCK85 LME85:LMG85 LWA85:LWC85 MFW85:MFY85 MPS85:MPU85 MZO85:MZQ85 NJK85:NJM85 NTG85:NTI85 ODC85:ODE85 OMY85:ONA85 OWU85:OWW85 PGQ85:PGS85 PQM85:PQO85 QAI85:QAK85 QKE85:QKG85 QUA85:QUC85 RDW85:RDY85 RNS85:RNU85 RXO85:RXQ85 SHK85:SHM85 SRG85:SRI85 TBC85:TBE85 TKY85:TLA85 TUU85:TUW85 UEQ85:UES85 UOM85:UOO85 UYI85:UYK85 VIE85:VIG85 VSA85:VSC85 WBW85:WBY85 WLS85:WLU85 WVO85:WVQ85 G65621:I65621 JC65621:JE65621 SY65621:TA65621 ACU65621:ACW65621 AMQ65621:AMS65621 AWM65621:AWO65621 BGI65621:BGK65621 BQE65621:BQG65621 CAA65621:CAC65621 CJW65621:CJY65621 CTS65621:CTU65621 DDO65621:DDQ65621 DNK65621:DNM65621 DXG65621:DXI65621 EHC65621:EHE65621 EQY65621:ERA65621 FAU65621:FAW65621 FKQ65621:FKS65621 FUM65621:FUO65621 GEI65621:GEK65621 GOE65621:GOG65621 GYA65621:GYC65621 HHW65621:HHY65621 HRS65621:HRU65621 IBO65621:IBQ65621 ILK65621:ILM65621 IVG65621:IVI65621 JFC65621:JFE65621 JOY65621:JPA65621 JYU65621:JYW65621 KIQ65621:KIS65621 KSM65621:KSO65621 LCI65621:LCK65621 LME65621:LMG65621 LWA65621:LWC65621 MFW65621:MFY65621 MPS65621:MPU65621 MZO65621:MZQ65621 NJK65621:NJM65621 NTG65621:NTI65621 ODC65621:ODE65621 OMY65621:ONA65621 OWU65621:OWW65621 PGQ65621:PGS65621 PQM65621:PQO65621 QAI65621:QAK65621 QKE65621:QKG65621 QUA65621:QUC65621 RDW65621:RDY65621 RNS65621:RNU65621 RXO65621:RXQ65621 SHK65621:SHM65621 SRG65621:SRI65621 TBC65621:TBE65621 TKY65621:TLA65621 TUU65621:TUW65621 UEQ65621:UES65621 UOM65621:UOO65621 UYI65621:UYK65621 VIE65621:VIG65621 VSA65621:VSC65621 WBW65621:WBY65621 WLS65621:WLU65621 WVO65621:WVQ65621 G131157:I131157 JC131157:JE131157 SY131157:TA131157 ACU131157:ACW131157 AMQ131157:AMS131157 AWM131157:AWO131157 BGI131157:BGK131157 BQE131157:BQG131157 CAA131157:CAC131157 CJW131157:CJY131157 CTS131157:CTU131157 DDO131157:DDQ131157 DNK131157:DNM131157 DXG131157:DXI131157 EHC131157:EHE131157 EQY131157:ERA131157 FAU131157:FAW131157 FKQ131157:FKS131157 FUM131157:FUO131157 GEI131157:GEK131157 GOE131157:GOG131157 GYA131157:GYC131157 HHW131157:HHY131157 HRS131157:HRU131157 IBO131157:IBQ131157 ILK131157:ILM131157 IVG131157:IVI131157 JFC131157:JFE131157 JOY131157:JPA131157 JYU131157:JYW131157 KIQ131157:KIS131157 KSM131157:KSO131157 LCI131157:LCK131157 LME131157:LMG131157 LWA131157:LWC131157 MFW131157:MFY131157 MPS131157:MPU131157 MZO131157:MZQ131157 NJK131157:NJM131157 NTG131157:NTI131157 ODC131157:ODE131157 OMY131157:ONA131157 OWU131157:OWW131157 PGQ131157:PGS131157 PQM131157:PQO131157 QAI131157:QAK131157 QKE131157:QKG131157 QUA131157:QUC131157 RDW131157:RDY131157 RNS131157:RNU131157 RXO131157:RXQ131157 SHK131157:SHM131157 SRG131157:SRI131157 TBC131157:TBE131157 TKY131157:TLA131157 TUU131157:TUW131157 UEQ131157:UES131157 UOM131157:UOO131157 UYI131157:UYK131157 VIE131157:VIG131157 VSA131157:VSC131157 WBW131157:WBY131157 WLS131157:WLU131157 WVO131157:WVQ131157 G196693:I196693 JC196693:JE196693 SY196693:TA196693 ACU196693:ACW196693 AMQ196693:AMS196693 AWM196693:AWO196693 BGI196693:BGK196693 BQE196693:BQG196693 CAA196693:CAC196693 CJW196693:CJY196693 CTS196693:CTU196693 DDO196693:DDQ196693 DNK196693:DNM196693 DXG196693:DXI196693 EHC196693:EHE196693 EQY196693:ERA196693 FAU196693:FAW196693 FKQ196693:FKS196693 FUM196693:FUO196693 GEI196693:GEK196693 GOE196693:GOG196693 GYA196693:GYC196693 HHW196693:HHY196693 HRS196693:HRU196693 IBO196693:IBQ196693 ILK196693:ILM196693 IVG196693:IVI196693 JFC196693:JFE196693 JOY196693:JPA196693 JYU196693:JYW196693 KIQ196693:KIS196693 KSM196693:KSO196693 LCI196693:LCK196693 LME196693:LMG196693 LWA196693:LWC196693 MFW196693:MFY196693 MPS196693:MPU196693 MZO196693:MZQ196693 NJK196693:NJM196693 NTG196693:NTI196693 ODC196693:ODE196693 OMY196693:ONA196693 OWU196693:OWW196693 PGQ196693:PGS196693 PQM196693:PQO196693 QAI196693:QAK196693 QKE196693:QKG196693 QUA196693:QUC196693 RDW196693:RDY196693 RNS196693:RNU196693 RXO196693:RXQ196693 SHK196693:SHM196693 SRG196693:SRI196693 TBC196693:TBE196693 TKY196693:TLA196693 TUU196693:TUW196693 UEQ196693:UES196693 UOM196693:UOO196693 UYI196693:UYK196693 VIE196693:VIG196693 VSA196693:VSC196693 WBW196693:WBY196693 WLS196693:WLU196693 WVO196693:WVQ196693 G262229:I262229 JC262229:JE262229 SY262229:TA262229 ACU262229:ACW262229 AMQ262229:AMS262229 AWM262229:AWO262229 BGI262229:BGK262229 BQE262229:BQG262229 CAA262229:CAC262229 CJW262229:CJY262229 CTS262229:CTU262229 DDO262229:DDQ262229 DNK262229:DNM262229 DXG262229:DXI262229 EHC262229:EHE262229 EQY262229:ERA262229 FAU262229:FAW262229 FKQ262229:FKS262229 FUM262229:FUO262229 GEI262229:GEK262229 GOE262229:GOG262229 GYA262229:GYC262229 HHW262229:HHY262229 HRS262229:HRU262229 IBO262229:IBQ262229 ILK262229:ILM262229 IVG262229:IVI262229 JFC262229:JFE262229 JOY262229:JPA262229 JYU262229:JYW262229 KIQ262229:KIS262229 KSM262229:KSO262229 LCI262229:LCK262229 LME262229:LMG262229 LWA262229:LWC262229 MFW262229:MFY262229 MPS262229:MPU262229 MZO262229:MZQ262229 NJK262229:NJM262229 NTG262229:NTI262229 ODC262229:ODE262229 OMY262229:ONA262229 OWU262229:OWW262229 PGQ262229:PGS262229 PQM262229:PQO262229 QAI262229:QAK262229 QKE262229:QKG262229 QUA262229:QUC262229 RDW262229:RDY262229 RNS262229:RNU262229 RXO262229:RXQ262229 SHK262229:SHM262229 SRG262229:SRI262229 TBC262229:TBE262229 TKY262229:TLA262229 TUU262229:TUW262229 UEQ262229:UES262229 UOM262229:UOO262229 UYI262229:UYK262229 VIE262229:VIG262229 VSA262229:VSC262229 WBW262229:WBY262229 WLS262229:WLU262229 WVO262229:WVQ262229 G327765:I327765 JC327765:JE327765 SY327765:TA327765 ACU327765:ACW327765 AMQ327765:AMS327765 AWM327765:AWO327765 BGI327765:BGK327765 BQE327765:BQG327765 CAA327765:CAC327765 CJW327765:CJY327765 CTS327765:CTU327765 DDO327765:DDQ327765 DNK327765:DNM327765 DXG327765:DXI327765 EHC327765:EHE327765 EQY327765:ERA327765 FAU327765:FAW327765 FKQ327765:FKS327765 FUM327765:FUO327765 GEI327765:GEK327765 GOE327765:GOG327765 GYA327765:GYC327765 HHW327765:HHY327765 HRS327765:HRU327765 IBO327765:IBQ327765 ILK327765:ILM327765 IVG327765:IVI327765 JFC327765:JFE327765 JOY327765:JPA327765 JYU327765:JYW327765 KIQ327765:KIS327765 KSM327765:KSO327765 LCI327765:LCK327765 LME327765:LMG327765 LWA327765:LWC327765 MFW327765:MFY327765 MPS327765:MPU327765 MZO327765:MZQ327765 NJK327765:NJM327765 NTG327765:NTI327765 ODC327765:ODE327765 OMY327765:ONA327765 OWU327765:OWW327765 PGQ327765:PGS327765 PQM327765:PQO327765 QAI327765:QAK327765 QKE327765:QKG327765 QUA327765:QUC327765 RDW327765:RDY327765 RNS327765:RNU327765 RXO327765:RXQ327765 SHK327765:SHM327765 SRG327765:SRI327765 TBC327765:TBE327765 TKY327765:TLA327765 TUU327765:TUW327765 UEQ327765:UES327765 UOM327765:UOO327765 UYI327765:UYK327765 VIE327765:VIG327765 VSA327765:VSC327765 WBW327765:WBY327765 WLS327765:WLU327765 WVO327765:WVQ327765 G393301:I393301 JC393301:JE393301 SY393301:TA393301 ACU393301:ACW393301 AMQ393301:AMS393301 AWM393301:AWO393301 BGI393301:BGK393301 BQE393301:BQG393301 CAA393301:CAC393301 CJW393301:CJY393301 CTS393301:CTU393301 DDO393301:DDQ393301 DNK393301:DNM393301 DXG393301:DXI393301 EHC393301:EHE393301 EQY393301:ERA393301 FAU393301:FAW393301 FKQ393301:FKS393301 FUM393301:FUO393301 GEI393301:GEK393301 GOE393301:GOG393301 GYA393301:GYC393301 HHW393301:HHY393301 HRS393301:HRU393301 IBO393301:IBQ393301 ILK393301:ILM393301 IVG393301:IVI393301 JFC393301:JFE393301 JOY393301:JPA393301 JYU393301:JYW393301 KIQ393301:KIS393301 KSM393301:KSO393301 LCI393301:LCK393301 LME393301:LMG393301 LWA393301:LWC393301 MFW393301:MFY393301 MPS393301:MPU393301 MZO393301:MZQ393301 NJK393301:NJM393301 NTG393301:NTI393301 ODC393301:ODE393301 OMY393301:ONA393301 OWU393301:OWW393301 PGQ393301:PGS393301 PQM393301:PQO393301 QAI393301:QAK393301 QKE393301:QKG393301 QUA393301:QUC393301 RDW393301:RDY393301 RNS393301:RNU393301 RXO393301:RXQ393301 SHK393301:SHM393301 SRG393301:SRI393301 TBC393301:TBE393301 TKY393301:TLA393301 TUU393301:TUW393301 UEQ393301:UES393301 UOM393301:UOO393301 UYI393301:UYK393301 VIE393301:VIG393301 VSA393301:VSC393301 WBW393301:WBY393301 WLS393301:WLU393301 WVO393301:WVQ393301 G458837:I458837 JC458837:JE458837 SY458837:TA458837 ACU458837:ACW458837 AMQ458837:AMS458837 AWM458837:AWO458837 BGI458837:BGK458837 BQE458837:BQG458837 CAA458837:CAC458837 CJW458837:CJY458837 CTS458837:CTU458837 DDO458837:DDQ458837 DNK458837:DNM458837 DXG458837:DXI458837 EHC458837:EHE458837 EQY458837:ERA458837 FAU458837:FAW458837 FKQ458837:FKS458837 FUM458837:FUO458837 GEI458837:GEK458837 GOE458837:GOG458837 GYA458837:GYC458837 HHW458837:HHY458837 HRS458837:HRU458837 IBO458837:IBQ458837 ILK458837:ILM458837 IVG458837:IVI458837 JFC458837:JFE458837 JOY458837:JPA458837 JYU458837:JYW458837 KIQ458837:KIS458837 KSM458837:KSO458837 LCI458837:LCK458837 LME458837:LMG458837 LWA458837:LWC458837 MFW458837:MFY458837 MPS458837:MPU458837 MZO458837:MZQ458837 NJK458837:NJM458837 NTG458837:NTI458837 ODC458837:ODE458837 OMY458837:ONA458837 OWU458837:OWW458837 PGQ458837:PGS458837 PQM458837:PQO458837 QAI458837:QAK458837 QKE458837:QKG458837 QUA458837:QUC458837 RDW458837:RDY458837 RNS458837:RNU458837 RXO458837:RXQ458837 SHK458837:SHM458837 SRG458837:SRI458837 TBC458837:TBE458837 TKY458837:TLA458837 TUU458837:TUW458837 UEQ458837:UES458837 UOM458837:UOO458837 UYI458837:UYK458837 VIE458837:VIG458837 VSA458837:VSC458837 WBW458837:WBY458837 WLS458837:WLU458837 WVO458837:WVQ458837 G524373:I524373 JC524373:JE524373 SY524373:TA524373 ACU524373:ACW524373 AMQ524373:AMS524373 AWM524373:AWO524373 BGI524373:BGK524373 BQE524373:BQG524373 CAA524373:CAC524373 CJW524373:CJY524373 CTS524373:CTU524373 DDO524373:DDQ524373 DNK524373:DNM524373 DXG524373:DXI524373 EHC524373:EHE524373 EQY524373:ERA524373 FAU524373:FAW524373 FKQ524373:FKS524373 FUM524373:FUO524373 GEI524373:GEK524373 GOE524373:GOG524373 GYA524373:GYC524373 HHW524373:HHY524373 HRS524373:HRU524373 IBO524373:IBQ524373 ILK524373:ILM524373 IVG524373:IVI524373 JFC524373:JFE524373 JOY524373:JPA524373 JYU524373:JYW524373 KIQ524373:KIS524373 KSM524373:KSO524373 LCI524373:LCK524373 LME524373:LMG524373 LWA524373:LWC524373 MFW524373:MFY524373 MPS524373:MPU524373 MZO524373:MZQ524373 NJK524373:NJM524373 NTG524373:NTI524373 ODC524373:ODE524373 OMY524373:ONA524373 OWU524373:OWW524373 PGQ524373:PGS524373 PQM524373:PQO524373 QAI524373:QAK524373 QKE524373:QKG524373 QUA524373:QUC524373 RDW524373:RDY524373 RNS524373:RNU524373 RXO524373:RXQ524373 SHK524373:SHM524373 SRG524373:SRI524373 TBC524373:TBE524373 TKY524373:TLA524373 TUU524373:TUW524373 UEQ524373:UES524373 UOM524373:UOO524373 UYI524373:UYK524373 VIE524373:VIG524373 VSA524373:VSC524373 WBW524373:WBY524373 WLS524373:WLU524373 WVO524373:WVQ524373 G589909:I589909 JC589909:JE589909 SY589909:TA589909 ACU589909:ACW589909 AMQ589909:AMS589909 AWM589909:AWO589909 BGI589909:BGK589909 BQE589909:BQG589909 CAA589909:CAC589909 CJW589909:CJY589909 CTS589909:CTU589909 DDO589909:DDQ589909 DNK589909:DNM589909 DXG589909:DXI589909 EHC589909:EHE589909 EQY589909:ERA589909 FAU589909:FAW589909 FKQ589909:FKS589909 FUM589909:FUO589909 GEI589909:GEK589909 GOE589909:GOG589909 GYA589909:GYC589909 HHW589909:HHY589909 HRS589909:HRU589909 IBO589909:IBQ589909 ILK589909:ILM589909 IVG589909:IVI589909 JFC589909:JFE589909 JOY589909:JPA589909 JYU589909:JYW589909 KIQ589909:KIS589909 KSM589909:KSO589909 LCI589909:LCK589909 LME589909:LMG589909 LWA589909:LWC589909 MFW589909:MFY589909 MPS589909:MPU589909 MZO589909:MZQ589909 NJK589909:NJM589909 NTG589909:NTI589909 ODC589909:ODE589909 OMY589909:ONA589909 OWU589909:OWW589909 PGQ589909:PGS589909 PQM589909:PQO589909 QAI589909:QAK589909 QKE589909:QKG589909 QUA589909:QUC589909 RDW589909:RDY589909 RNS589909:RNU589909 RXO589909:RXQ589909 SHK589909:SHM589909 SRG589909:SRI589909 TBC589909:TBE589909 TKY589909:TLA589909 TUU589909:TUW589909 UEQ589909:UES589909 UOM589909:UOO589909 UYI589909:UYK589909 VIE589909:VIG589909 VSA589909:VSC589909 WBW589909:WBY589909 WLS589909:WLU589909 WVO589909:WVQ589909 G655445:I655445 JC655445:JE655445 SY655445:TA655445 ACU655445:ACW655445 AMQ655445:AMS655445 AWM655445:AWO655445 BGI655445:BGK655445 BQE655445:BQG655445 CAA655445:CAC655445 CJW655445:CJY655445 CTS655445:CTU655445 DDO655445:DDQ655445 DNK655445:DNM655445 DXG655445:DXI655445 EHC655445:EHE655445 EQY655445:ERA655445 FAU655445:FAW655445 FKQ655445:FKS655445 FUM655445:FUO655445 GEI655445:GEK655445 GOE655445:GOG655445 GYA655445:GYC655445 HHW655445:HHY655445 HRS655445:HRU655445 IBO655445:IBQ655445 ILK655445:ILM655445 IVG655445:IVI655445 JFC655445:JFE655445 JOY655445:JPA655445 JYU655445:JYW655445 KIQ655445:KIS655445 KSM655445:KSO655445 LCI655445:LCK655445 LME655445:LMG655445 LWA655445:LWC655445 MFW655445:MFY655445 MPS655445:MPU655445 MZO655445:MZQ655445 NJK655445:NJM655445 NTG655445:NTI655445 ODC655445:ODE655445 OMY655445:ONA655445 OWU655445:OWW655445 PGQ655445:PGS655445 PQM655445:PQO655445 QAI655445:QAK655445 QKE655445:QKG655445 QUA655445:QUC655445 RDW655445:RDY655445 RNS655445:RNU655445 RXO655445:RXQ655445 SHK655445:SHM655445 SRG655445:SRI655445 TBC655445:TBE655445 TKY655445:TLA655445 TUU655445:TUW655445 UEQ655445:UES655445 UOM655445:UOO655445 UYI655445:UYK655445 VIE655445:VIG655445 VSA655445:VSC655445 WBW655445:WBY655445 WLS655445:WLU655445 WVO655445:WVQ655445 G720981:I720981 JC720981:JE720981 SY720981:TA720981 ACU720981:ACW720981 AMQ720981:AMS720981 AWM720981:AWO720981 BGI720981:BGK720981 BQE720981:BQG720981 CAA720981:CAC720981 CJW720981:CJY720981 CTS720981:CTU720981 DDO720981:DDQ720981 DNK720981:DNM720981 DXG720981:DXI720981 EHC720981:EHE720981 EQY720981:ERA720981 FAU720981:FAW720981 FKQ720981:FKS720981 FUM720981:FUO720981 GEI720981:GEK720981 GOE720981:GOG720981 GYA720981:GYC720981 HHW720981:HHY720981 HRS720981:HRU720981 IBO720981:IBQ720981 ILK720981:ILM720981 IVG720981:IVI720981 JFC720981:JFE720981 JOY720981:JPA720981 JYU720981:JYW720981 KIQ720981:KIS720981 KSM720981:KSO720981 LCI720981:LCK720981 LME720981:LMG720981 LWA720981:LWC720981 MFW720981:MFY720981 MPS720981:MPU720981 MZO720981:MZQ720981 NJK720981:NJM720981 NTG720981:NTI720981 ODC720981:ODE720981 OMY720981:ONA720981 OWU720981:OWW720981 PGQ720981:PGS720981 PQM720981:PQO720981 QAI720981:QAK720981 QKE720981:QKG720981 QUA720981:QUC720981 RDW720981:RDY720981 RNS720981:RNU720981 RXO720981:RXQ720981 SHK720981:SHM720981 SRG720981:SRI720981 TBC720981:TBE720981 TKY720981:TLA720981 TUU720981:TUW720981 UEQ720981:UES720981 UOM720981:UOO720981 UYI720981:UYK720981 VIE720981:VIG720981 VSA720981:VSC720981 WBW720981:WBY720981 WLS720981:WLU720981 WVO720981:WVQ720981 G786517:I786517 JC786517:JE786517 SY786517:TA786517 ACU786517:ACW786517 AMQ786517:AMS786517 AWM786517:AWO786517 BGI786517:BGK786517 BQE786517:BQG786517 CAA786517:CAC786517 CJW786517:CJY786517 CTS786517:CTU786517 DDO786517:DDQ786517 DNK786517:DNM786517 DXG786517:DXI786517 EHC786517:EHE786517 EQY786517:ERA786517 FAU786517:FAW786517 FKQ786517:FKS786517 FUM786517:FUO786517 GEI786517:GEK786517 GOE786517:GOG786517 GYA786517:GYC786517 HHW786517:HHY786517 HRS786517:HRU786517 IBO786517:IBQ786517 ILK786517:ILM786517 IVG786517:IVI786517 JFC786517:JFE786517 JOY786517:JPA786517 JYU786517:JYW786517 KIQ786517:KIS786517 KSM786517:KSO786517 LCI786517:LCK786517 LME786517:LMG786517 LWA786517:LWC786517 MFW786517:MFY786517 MPS786517:MPU786517 MZO786517:MZQ786517 NJK786517:NJM786517 NTG786517:NTI786517 ODC786517:ODE786517 OMY786517:ONA786517 OWU786517:OWW786517 PGQ786517:PGS786517 PQM786517:PQO786517 QAI786517:QAK786517 QKE786517:QKG786517 QUA786517:QUC786517 RDW786517:RDY786517 RNS786517:RNU786517 RXO786517:RXQ786517 SHK786517:SHM786517 SRG786517:SRI786517 TBC786517:TBE786517 TKY786517:TLA786517 TUU786517:TUW786517 UEQ786517:UES786517 UOM786517:UOO786517 UYI786517:UYK786517 VIE786517:VIG786517 VSA786517:VSC786517 WBW786517:WBY786517 WLS786517:WLU786517 WVO786517:WVQ786517 G852053:I852053 JC852053:JE852053 SY852053:TA852053 ACU852053:ACW852053 AMQ852053:AMS852053 AWM852053:AWO852053 BGI852053:BGK852053 BQE852053:BQG852053 CAA852053:CAC852053 CJW852053:CJY852053 CTS852053:CTU852053 DDO852053:DDQ852053 DNK852053:DNM852053 DXG852053:DXI852053 EHC852053:EHE852053 EQY852053:ERA852053 FAU852053:FAW852053 FKQ852053:FKS852053 FUM852053:FUO852053 GEI852053:GEK852053 GOE852053:GOG852053 GYA852053:GYC852053 HHW852053:HHY852053 HRS852053:HRU852053 IBO852053:IBQ852053 ILK852053:ILM852053 IVG852053:IVI852053 JFC852053:JFE852053 JOY852053:JPA852053 JYU852053:JYW852053 KIQ852053:KIS852053 KSM852053:KSO852053 LCI852053:LCK852053 LME852053:LMG852053 LWA852053:LWC852053 MFW852053:MFY852053 MPS852053:MPU852053 MZO852053:MZQ852053 NJK852053:NJM852053 NTG852053:NTI852053 ODC852053:ODE852053 OMY852053:ONA852053 OWU852053:OWW852053 PGQ852053:PGS852053 PQM852053:PQO852053 QAI852053:QAK852053 QKE852053:QKG852053 QUA852053:QUC852053 RDW852053:RDY852053 RNS852053:RNU852053 RXO852053:RXQ852053 SHK852053:SHM852053 SRG852053:SRI852053 TBC852053:TBE852053 TKY852053:TLA852053 TUU852053:TUW852053 UEQ852053:UES852053 UOM852053:UOO852053 UYI852053:UYK852053 VIE852053:VIG852053 VSA852053:VSC852053 WBW852053:WBY852053 WLS852053:WLU852053 WVO852053:WVQ852053 G917589:I917589 JC917589:JE917589 SY917589:TA917589 ACU917589:ACW917589 AMQ917589:AMS917589 AWM917589:AWO917589 BGI917589:BGK917589 BQE917589:BQG917589 CAA917589:CAC917589 CJW917589:CJY917589 CTS917589:CTU917589 DDO917589:DDQ917589 DNK917589:DNM917589 DXG917589:DXI917589 EHC917589:EHE917589 EQY917589:ERA917589 FAU917589:FAW917589 FKQ917589:FKS917589 FUM917589:FUO917589 GEI917589:GEK917589 GOE917589:GOG917589 GYA917589:GYC917589 HHW917589:HHY917589 HRS917589:HRU917589 IBO917589:IBQ917589 ILK917589:ILM917589 IVG917589:IVI917589 JFC917589:JFE917589 JOY917589:JPA917589 JYU917589:JYW917589 KIQ917589:KIS917589 KSM917589:KSO917589 LCI917589:LCK917589 LME917589:LMG917589 LWA917589:LWC917589 MFW917589:MFY917589 MPS917589:MPU917589 MZO917589:MZQ917589 NJK917589:NJM917589 NTG917589:NTI917589 ODC917589:ODE917589 OMY917589:ONA917589 OWU917589:OWW917589 PGQ917589:PGS917589 PQM917589:PQO917589 QAI917589:QAK917589 QKE917589:QKG917589 QUA917589:QUC917589 RDW917589:RDY917589 RNS917589:RNU917589 RXO917589:RXQ917589 SHK917589:SHM917589 SRG917589:SRI917589 TBC917589:TBE917589 TKY917589:TLA917589 TUU917589:TUW917589 UEQ917589:UES917589 UOM917589:UOO917589 UYI917589:UYK917589 VIE917589:VIG917589 VSA917589:VSC917589 WBW917589:WBY917589 WLS917589:WLU917589 WVO917589:WVQ917589 G983125:I983125 JC983125:JE983125 SY983125:TA983125 ACU983125:ACW983125 AMQ983125:AMS983125 AWM983125:AWO983125 BGI983125:BGK983125 BQE983125:BQG983125 CAA983125:CAC983125 CJW983125:CJY983125 CTS983125:CTU983125 DDO983125:DDQ983125 DNK983125:DNM983125 DXG983125:DXI983125 EHC983125:EHE983125 EQY983125:ERA983125 FAU983125:FAW983125 FKQ983125:FKS983125 FUM983125:FUO983125 GEI983125:GEK983125 GOE983125:GOG983125 GYA983125:GYC983125 HHW983125:HHY983125 HRS983125:HRU983125 IBO983125:IBQ983125 ILK983125:ILM983125 IVG983125:IVI983125 JFC983125:JFE983125 JOY983125:JPA983125 JYU983125:JYW983125 KIQ983125:KIS983125 KSM983125:KSO983125 LCI983125:LCK983125 LME983125:LMG983125 LWA983125:LWC983125 MFW983125:MFY983125 MPS983125:MPU983125 MZO983125:MZQ983125 NJK983125:NJM983125 NTG983125:NTI983125 ODC983125:ODE983125 OMY983125:ONA983125 OWU983125:OWW983125 PGQ983125:PGS983125 PQM983125:PQO983125 QAI983125:QAK983125 QKE983125:QKG983125 QUA983125:QUC983125 RDW983125:RDY983125 RNS983125:RNU983125 RXO983125:RXQ983125 SHK983125:SHM983125 SRG983125:SRI983125 TBC983125:TBE983125 TKY983125:TLA983125 TUU983125:TUW983125 UEQ983125:UES983125 UOM983125:UOO983125 UYI983125:UYK983125 VIE983125:VIG983125 VSA983125:VSC983125 WBW983125:WBY983125 WLS983125:WLU983125 WVO983125:WVQ983125 F60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F65596 JB65596 SX65596 ACT65596 AMP65596 AWL65596 BGH65596 BQD65596 BZZ65596 CJV65596 CTR65596 DDN65596 DNJ65596 DXF65596 EHB65596 EQX65596 FAT65596 FKP65596 FUL65596 GEH65596 GOD65596 GXZ65596 HHV65596 HRR65596 IBN65596 ILJ65596 IVF65596 JFB65596 JOX65596 JYT65596 KIP65596 KSL65596 LCH65596 LMD65596 LVZ65596 MFV65596 MPR65596 MZN65596 NJJ65596 NTF65596 ODB65596 OMX65596 OWT65596 PGP65596 PQL65596 QAH65596 QKD65596 QTZ65596 RDV65596 RNR65596 RXN65596 SHJ65596 SRF65596 TBB65596 TKX65596 TUT65596 UEP65596 UOL65596 UYH65596 VID65596 VRZ65596 WBV65596 WLR65596 WVN65596 F131132 JB131132 SX131132 ACT131132 AMP131132 AWL131132 BGH131132 BQD131132 BZZ131132 CJV131132 CTR131132 DDN131132 DNJ131132 DXF131132 EHB131132 EQX131132 FAT131132 FKP131132 FUL131132 GEH131132 GOD131132 GXZ131132 HHV131132 HRR131132 IBN131132 ILJ131132 IVF131132 JFB131132 JOX131132 JYT131132 KIP131132 KSL131132 LCH131132 LMD131132 LVZ131132 MFV131132 MPR131132 MZN131132 NJJ131132 NTF131132 ODB131132 OMX131132 OWT131132 PGP131132 PQL131132 QAH131132 QKD131132 QTZ131132 RDV131132 RNR131132 RXN131132 SHJ131132 SRF131132 TBB131132 TKX131132 TUT131132 UEP131132 UOL131132 UYH131132 VID131132 VRZ131132 WBV131132 WLR131132 WVN131132 F196668 JB196668 SX196668 ACT196668 AMP196668 AWL196668 BGH196668 BQD196668 BZZ196668 CJV196668 CTR196668 DDN196668 DNJ196668 DXF196668 EHB196668 EQX196668 FAT196668 FKP196668 FUL196668 GEH196668 GOD196668 GXZ196668 HHV196668 HRR196668 IBN196668 ILJ196668 IVF196668 JFB196668 JOX196668 JYT196668 KIP196668 KSL196668 LCH196668 LMD196668 LVZ196668 MFV196668 MPR196668 MZN196668 NJJ196668 NTF196668 ODB196668 OMX196668 OWT196668 PGP196668 PQL196668 QAH196668 QKD196668 QTZ196668 RDV196668 RNR196668 RXN196668 SHJ196668 SRF196668 TBB196668 TKX196668 TUT196668 UEP196668 UOL196668 UYH196668 VID196668 VRZ196668 WBV196668 WLR196668 WVN196668 F262204 JB262204 SX262204 ACT262204 AMP262204 AWL262204 BGH262204 BQD262204 BZZ262204 CJV262204 CTR262204 DDN262204 DNJ262204 DXF262204 EHB262204 EQX262204 FAT262204 FKP262204 FUL262204 GEH262204 GOD262204 GXZ262204 HHV262204 HRR262204 IBN262204 ILJ262204 IVF262204 JFB262204 JOX262204 JYT262204 KIP262204 KSL262204 LCH262204 LMD262204 LVZ262204 MFV262204 MPR262204 MZN262204 NJJ262204 NTF262204 ODB262204 OMX262204 OWT262204 PGP262204 PQL262204 QAH262204 QKD262204 QTZ262204 RDV262204 RNR262204 RXN262204 SHJ262204 SRF262204 TBB262204 TKX262204 TUT262204 UEP262204 UOL262204 UYH262204 VID262204 VRZ262204 WBV262204 WLR262204 WVN262204 F327740 JB327740 SX327740 ACT327740 AMP327740 AWL327740 BGH327740 BQD327740 BZZ327740 CJV327740 CTR327740 DDN327740 DNJ327740 DXF327740 EHB327740 EQX327740 FAT327740 FKP327740 FUL327740 GEH327740 GOD327740 GXZ327740 HHV327740 HRR327740 IBN327740 ILJ327740 IVF327740 JFB327740 JOX327740 JYT327740 KIP327740 KSL327740 LCH327740 LMD327740 LVZ327740 MFV327740 MPR327740 MZN327740 NJJ327740 NTF327740 ODB327740 OMX327740 OWT327740 PGP327740 PQL327740 QAH327740 QKD327740 QTZ327740 RDV327740 RNR327740 RXN327740 SHJ327740 SRF327740 TBB327740 TKX327740 TUT327740 UEP327740 UOL327740 UYH327740 VID327740 VRZ327740 WBV327740 WLR327740 WVN327740 F393276 JB393276 SX393276 ACT393276 AMP393276 AWL393276 BGH393276 BQD393276 BZZ393276 CJV393276 CTR393276 DDN393276 DNJ393276 DXF393276 EHB393276 EQX393276 FAT393276 FKP393276 FUL393276 GEH393276 GOD393276 GXZ393276 HHV393276 HRR393276 IBN393276 ILJ393276 IVF393276 JFB393276 JOX393276 JYT393276 KIP393276 KSL393276 LCH393276 LMD393276 LVZ393276 MFV393276 MPR393276 MZN393276 NJJ393276 NTF393276 ODB393276 OMX393276 OWT393276 PGP393276 PQL393276 QAH393276 QKD393276 QTZ393276 RDV393276 RNR393276 RXN393276 SHJ393276 SRF393276 TBB393276 TKX393276 TUT393276 UEP393276 UOL393276 UYH393276 VID393276 VRZ393276 WBV393276 WLR393276 WVN393276 F458812 JB458812 SX458812 ACT458812 AMP458812 AWL458812 BGH458812 BQD458812 BZZ458812 CJV458812 CTR458812 DDN458812 DNJ458812 DXF458812 EHB458812 EQX458812 FAT458812 FKP458812 FUL458812 GEH458812 GOD458812 GXZ458812 HHV458812 HRR458812 IBN458812 ILJ458812 IVF458812 JFB458812 JOX458812 JYT458812 KIP458812 KSL458812 LCH458812 LMD458812 LVZ458812 MFV458812 MPR458812 MZN458812 NJJ458812 NTF458812 ODB458812 OMX458812 OWT458812 PGP458812 PQL458812 QAH458812 QKD458812 QTZ458812 RDV458812 RNR458812 RXN458812 SHJ458812 SRF458812 TBB458812 TKX458812 TUT458812 UEP458812 UOL458812 UYH458812 VID458812 VRZ458812 WBV458812 WLR458812 WVN458812 F524348 JB524348 SX524348 ACT524348 AMP524348 AWL524348 BGH524348 BQD524348 BZZ524348 CJV524348 CTR524348 DDN524348 DNJ524348 DXF524348 EHB524348 EQX524348 FAT524348 FKP524348 FUL524348 GEH524348 GOD524348 GXZ524348 HHV524348 HRR524348 IBN524348 ILJ524348 IVF524348 JFB524348 JOX524348 JYT524348 KIP524348 KSL524348 LCH524348 LMD524348 LVZ524348 MFV524348 MPR524348 MZN524348 NJJ524348 NTF524348 ODB524348 OMX524348 OWT524348 PGP524348 PQL524348 QAH524348 QKD524348 QTZ524348 RDV524348 RNR524348 RXN524348 SHJ524348 SRF524348 TBB524348 TKX524348 TUT524348 UEP524348 UOL524348 UYH524348 VID524348 VRZ524348 WBV524348 WLR524348 WVN524348 F589884 JB589884 SX589884 ACT589884 AMP589884 AWL589884 BGH589884 BQD589884 BZZ589884 CJV589884 CTR589884 DDN589884 DNJ589884 DXF589884 EHB589884 EQX589884 FAT589884 FKP589884 FUL589884 GEH589884 GOD589884 GXZ589884 HHV589884 HRR589884 IBN589884 ILJ589884 IVF589884 JFB589884 JOX589884 JYT589884 KIP589884 KSL589884 LCH589884 LMD589884 LVZ589884 MFV589884 MPR589884 MZN589884 NJJ589884 NTF589884 ODB589884 OMX589884 OWT589884 PGP589884 PQL589884 QAH589884 QKD589884 QTZ589884 RDV589884 RNR589884 RXN589884 SHJ589884 SRF589884 TBB589884 TKX589884 TUT589884 UEP589884 UOL589884 UYH589884 VID589884 VRZ589884 WBV589884 WLR589884 WVN589884 F655420 JB655420 SX655420 ACT655420 AMP655420 AWL655420 BGH655420 BQD655420 BZZ655420 CJV655420 CTR655420 DDN655420 DNJ655420 DXF655420 EHB655420 EQX655420 FAT655420 FKP655420 FUL655420 GEH655420 GOD655420 GXZ655420 HHV655420 HRR655420 IBN655420 ILJ655420 IVF655420 JFB655420 JOX655420 JYT655420 KIP655420 KSL655420 LCH655420 LMD655420 LVZ655420 MFV655420 MPR655420 MZN655420 NJJ655420 NTF655420 ODB655420 OMX655420 OWT655420 PGP655420 PQL655420 QAH655420 QKD655420 QTZ655420 RDV655420 RNR655420 RXN655420 SHJ655420 SRF655420 TBB655420 TKX655420 TUT655420 UEP655420 UOL655420 UYH655420 VID655420 VRZ655420 WBV655420 WLR655420 WVN655420 F720956 JB720956 SX720956 ACT720956 AMP720956 AWL720956 BGH720956 BQD720956 BZZ720956 CJV720956 CTR720956 DDN720956 DNJ720956 DXF720956 EHB720956 EQX720956 FAT720956 FKP720956 FUL720956 GEH720956 GOD720956 GXZ720956 HHV720956 HRR720956 IBN720956 ILJ720956 IVF720956 JFB720956 JOX720956 JYT720956 KIP720956 KSL720956 LCH720956 LMD720956 LVZ720956 MFV720956 MPR720956 MZN720956 NJJ720956 NTF720956 ODB720956 OMX720956 OWT720956 PGP720956 PQL720956 QAH720956 QKD720956 QTZ720956 RDV720956 RNR720956 RXN720956 SHJ720956 SRF720956 TBB720956 TKX720956 TUT720956 UEP720956 UOL720956 UYH720956 VID720956 VRZ720956 WBV720956 WLR720956 WVN720956 F786492 JB786492 SX786492 ACT786492 AMP786492 AWL786492 BGH786492 BQD786492 BZZ786492 CJV786492 CTR786492 DDN786492 DNJ786492 DXF786492 EHB786492 EQX786492 FAT786492 FKP786492 FUL786492 GEH786492 GOD786492 GXZ786492 HHV786492 HRR786492 IBN786492 ILJ786492 IVF786492 JFB786492 JOX786492 JYT786492 KIP786492 KSL786492 LCH786492 LMD786492 LVZ786492 MFV786492 MPR786492 MZN786492 NJJ786492 NTF786492 ODB786492 OMX786492 OWT786492 PGP786492 PQL786492 QAH786492 QKD786492 QTZ786492 RDV786492 RNR786492 RXN786492 SHJ786492 SRF786492 TBB786492 TKX786492 TUT786492 UEP786492 UOL786492 UYH786492 VID786492 VRZ786492 WBV786492 WLR786492 WVN786492 F852028 JB852028 SX852028 ACT852028 AMP852028 AWL852028 BGH852028 BQD852028 BZZ852028 CJV852028 CTR852028 DDN852028 DNJ852028 DXF852028 EHB852028 EQX852028 FAT852028 FKP852028 FUL852028 GEH852028 GOD852028 GXZ852028 HHV852028 HRR852028 IBN852028 ILJ852028 IVF852028 JFB852028 JOX852028 JYT852028 KIP852028 KSL852028 LCH852028 LMD852028 LVZ852028 MFV852028 MPR852028 MZN852028 NJJ852028 NTF852028 ODB852028 OMX852028 OWT852028 PGP852028 PQL852028 QAH852028 QKD852028 QTZ852028 RDV852028 RNR852028 RXN852028 SHJ852028 SRF852028 TBB852028 TKX852028 TUT852028 UEP852028 UOL852028 UYH852028 VID852028 VRZ852028 WBV852028 WLR852028 WVN852028 F917564 JB917564 SX917564 ACT917564 AMP917564 AWL917564 BGH917564 BQD917564 BZZ917564 CJV917564 CTR917564 DDN917564 DNJ917564 DXF917564 EHB917564 EQX917564 FAT917564 FKP917564 FUL917564 GEH917564 GOD917564 GXZ917564 HHV917564 HRR917564 IBN917564 ILJ917564 IVF917564 JFB917564 JOX917564 JYT917564 KIP917564 KSL917564 LCH917564 LMD917564 LVZ917564 MFV917564 MPR917564 MZN917564 NJJ917564 NTF917564 ODB917564 OMX917564 OWT917564 PGP917564 PQL917564 QAH917564 QKD917564 QTZ917564 RDV917564 RNR917564 RXN917564 SHJ917564 SRF917564 TBB917564 TKX917564 TUT917564 UEP917564 UOL917564 UYH917564 VID917564 VRZ917564 WBV917564 WLR917564 WVN917564 F983100 JB983100 SX983100 ACT983100 AMP983100 AWL983100 BGH983100 BQD983100 BZZ983100 CJV983100 CTR983100 DDN983100 DNJ983100 DXF983100 EHB983100 EQX983100 FAT983100 FKP983100 FUL983100 GEH983100 GOD983100 GXZ983100 HHV983100 HRR983100 IBN983100 ILJ983100 IVF983100 JFB983100 JOX983100 JYT983100 KIP983100 KSL983100 LCH983100 LMD983100 LVZ983100 MFV983100 MPR983100 MZN983100 NJJ983100 NTF983100 ODB983100 OMX983100 OWT983100 PGP983100 PQL983100 QAH983100 QKD983100 QTZ983100 RDV983100 RNR983100 RXN983100 SHJ983100 SRF983100 TBB983100 TKX983100 TUT983100 UEP983100 UOL983100 UYH983100 VID983100 VRZ983100 WBV983100 WLR983100 WVN983100 E111:F114 JA111:JB114 SW111:SX114 ACS111:ACT114 AMO111:AMP114 AWK111:AWL114 BGG111:BGH114 BQC111:BQD114 BZY111:BZZ114 CJU111:CJV114 CTQ111:CTR114 DDM111:DDN114 DNI111:DNJ114 DXE111:DXF114 EHA111:EHB114 EQW111:EQX114 FAS111:FAT114 FKO111:FKP114 FUK111:FUL114 GEG111:GEH114 GOC111:GOD114 GXY111:GXZ114 HHU111:HHV114 HRQ111:HRR114 IBM111:IBN114 ILI111:ILJ114 IVE111:IVF114 JFA111:JFB114 JOW111:JOX114 JYS111:JYT114 KIO111:KIP114 KSK111:KSL114 LCG111:LCH114 LMC111:LMD114 LVY111:LVZ114 MFU111:MFV114 MPQ111:MPR114 MZM111:MZN114 NJI111:NJJ114 NTE111:NTF114 ODA111:ODB114 OMW111:OMX114 OWS111:OWT114 PGO111:PGP114 PQK111:PQL114 QAG111:QAH114 QKC111:QKD114 QTY111:QTZ114 RDU111:RDV114 RNQ111:RNR114 RXM111:RXN114 SHI111:SHJ114 SRE111:SRF114 TBA111:TBB114 TKW111:TKX114 TUS111:TUT114 UEO111:UEP114 UOK111:UOL114 UYG111:UYH114 VIC111:VID114 VRY111:VRZ114 WBU111:WBV114 WLQ111:WLR114 WVM111:WVN114 E65647:F65650 JA65647:JB65650 SW65647:SX65650 ACS65647:ACT65650 AMO65647:AMP65650 AWK65647:AWL65650 BGG65647:BGH65650 BQC65647:BQD65650 BZY65647:BZZ65650 CJU65647:CJV65650 CTQ65647:CTR65650 DDM65647:DDN65650 DNI65647:DNJ65650 DXE65647:DXF65650 EHA65647:EHB65650 EQW65647:EQX65650 FAS65647:FAT65650 FKO65647:FKP65650 FUK65647:FUL65650 GEG65647:GEH65650 GOC65647:GOD65650 GXY65647:GXZ65650 HHU65647:HHV65650 HRQ65647:HRR65650 IBM65647:IBN65650 ILI65647:ILJ65650 IVE65647:IVF65650 JFA65647:JFB65650 JOW65647:JOX65650 JYS65647:JYT65650 KIO65647:KIP65650 KSK65647:KSL65650 LCG65647:LCH65650 LMC65647:LMD65650 LVY65647:LVZ65650 MFU65647:MFV65650 MPQ65647:MPR65650 MZM65647:MZN65650 NJI65647:NJJ65650 NTE65647:NTF65650 ODA65647:ODB65650 OMW65647:OMX65650 OWS65647:OWT65650 PGO65647:PGP65650 PQK65647:PQL65650 QAG65647:QAH65650 QKC65647:QKD65650 QTY65647:QTZ65650 RDU65647:RDV65650 RNQ65647:RNR65650 RXM65647:RXN65650 SHI65647:SHJ65650 SRE65647:SRF65650 TBA65647:TBB65650 TKW65647:TKX65650 TUS65647:TUT65650 UEO65647:UEP65650 UOK65647:UOL65650 UYG65647:UYH65650 VIC65647:VID65650 VRY65647:VRZ65650 WBU65647:WBV65650 WLQ65647:WLR65650 WVM65647:WVN65650 E131183:F131186 JA131183:JB131186 SW131183:SX131186 ACS131183:ACT131186 AMO131183:AMP131186 AWK131183:AWL131186 BGG131183:BGH131186 BQC131183:BQD131186 BZY131183:BZZ131186 CJU131183:CJV131186 CTQ131183:CTR131186 DDM131183:DDN131186 DNI131183:DNJ131186 DXE131183:DXF131186 EHA131183:EHB131186 EQW131183:EQX131186 FAS131183:FAT131186 FKO131183:FKP131186 FUK131183:FUL131186 GEG131183:GEH131186 GOC131183:GOD131186 GXY131183:GXZ131186 HHU131183:HHV131186 HRQ131183:HRR131186 IBM131183:IBN131186 ILI131183:ILJ131186 IVE131183:IVF131186 JFA131183:JFB131186 JOW131183:JOX131186 JYS131183:JYT131186 KIO131183:KIP131186 KSK131183:KSL131186 LCG131183:LCH131186 LMC131183:LMD131186 LVY131183:LVZ131186 MFU131183:MFV131186 MPQ131183:MPR131186 MZM131183:MZN131186 NJI131183:NJJ131186 NTE131183:NTF131186 ODA131183:ODB131186 OMW131183:OMX131186 OWS131183:OWT131186 PGO131183:PGP131186 PQK131183:PQL131186 QAG131183:QAH131186 QKC131183:QKD131186 QTY131183:QTZ131186 RDU131183:RDV131186 RNQ131183:RNR131186 RXM131183:RXN131186 SHI131183:SHJ131186 SRE131183:SRF131186 TBA131183:TBB131186 TKW131183:TKX131186 TUS131183:TUT131186 UEO131183:UEP131186 UOK131183:UOL131186 UYG131183:UYH131186 VIC131183:VID131186 VRY131183:VRZ131186 WBU131183:WBV131186 WLQ131183:WLR131186 WVM131183:WVN131186 E196719:F196722 JA196719:JB196722 SW196719:SX196722 ACS196719:ACT196722 AMO196719:AMP196722 AWK196719:AWL196722 BGG196719:BGH196722 BQC196719:BQD196722 BZY196719:BZZ196722 CJU196719:CJV196722 CTQ196719:CTR196722 DDM196719:DDN196722 DNI196719:DNJ196722 DXE196719:DXF196722 EHA196719:EHB196722 EQW196719:EQX196722 FAS196719:FAT196722 FKO196719:FKP196722 FUK196719:FUL196722 GEG196719:GEH196722 GOC196719:GOD196722 GXY196719:GXZ196722 HHU196719:HHV196722 HRQ196719:HRR196722 IBM196719:IBN196722 ILI196719:ILJ196722 IVE196719:IVF196722 JFA196719:JFB196722 JOW196719:JOX196722 JYS196719:JYT196722 KIO196719:KIP196722 KSK196719:KSL196722 LCG196719:LCH196722 LMC196719:LMD196722 LVY196719:LVZ196722 MFU196719:MFV196722 MPQ196719:MPR196722 MZM196719:MZN196722 NJI196719:NJJ196722 NTE196719:NTF196722 ODA196719:ODB196722 OMW196719:OMX196722 OWS196719:OWT196722 PGO196719:PGP196722 PQK196719:PQL196722 QAG196719:QAH196722 QKC196719:QKD196722 QTY196719:QTZ196722 RDU196719:RDV196722 RNQ196719:RNR196722 RXM196719:RXN196722 SHI196719:SHJ196722 SRE196719:SRF196722 TBA196719:TBB196722 TKW196719:TKX196722 TUS196719:TUT196722 UEO196719:UEP196722 UOK196719:UOL196722 UYG196719:UYH196722 VIC196719:VID196722 VRY196719:VRZ196722 WBU196719:WBV196722 WLQ196719:WLR196722 WVM196719:WVN196722 E262255:F262258 JA262255:JB262258 SW262255:SX262258 ACS262255:ACT262258 AMO262255:AMP262258 AWK262255:AWL262258 BGG262255:BGH262258 BQC262255:BQD262258 BZY262255:BZZ262258 CJU262255:CJV262258 CTQ262255:CTR262258 DDM262255:DDN262258 DNI262255:DNJ262258 DXE262255:DXF262258 EHA262255:EHB262258 EQW262255:EQX262258 FAS262255:FAT262258 FKO262255:FKP262258 FUK262255:FUL262258 GEG262255:GEH262258 GOC262255:GOD262258 GXY262255:GXZ262258 HHU262255:HHV262258 HRQ262255:HRR262258 IBM262255:IBN262258 ILI262255:ILJ262258 IVE262255:IVF262258 JFA262255:JFB262258 JOW262255:JOX262258 JYS262255:JYT262258 KIO262255:KIP262258 KSK262255:KSL262258 LCG262255:LCH262258 LMC262255:LMD262258 LVY262255:LVZ262258 MFU262255:MFV262258 MPQ262255:MPR262258 MZM262255:MZN262258 NJI262255:NJJ262258 NTE262255:NTF262258 ODA262255:ODB262258 OMW262255:OMX262258 OWS262255:OWT262258 PGO262255:PGP262258 PQK262255:PQL262258 QAG262255:QAH262258 QKC262255:QKD262258 QTY262255:QTZ262258 RDU262255:RDV262258 RNQ262255:RNR262258 RXM262255:RXN262258 SHI262255:SHJ262258 SRE262255:SRF262258 TBA262255:TBB262258 TKW262255:TKX262258 TUS262255:TUT262258 UEO262255:UEP262258 UOK262255:UOL262258 UYG262255:UYH262258 VIC262255:VID262258 VRY262255:VRZ262258 WBU262255:WBV262258 WLQ262255:WLR262258 WVM262255:WVN262258 E327791:F327794 JA327791:JB327794 SW327791:SX327794 ACS327791:ACT327794 AMO327791:AMP327794 AWK327791:AWL327794 BGG327791:BGH327794 BQC327791:BQD327794 BZY327791:BZZ327794 CJU327791:CJV327794 CTQ327791:CTR327794 DDM327791:DDN327794 DNI327791:DNJ327794 DXE327791:DXF327794 EHA327791:EHB327794 EQW327791:EQX327794 FAS327791:FAT327794 FKO327791:FKP327794 FUK327791:FUL327794 GEG327791:GEH327794 GOC327791:GOD327794 GXY327791:GXZ327794 HHU327791:HHV327794 HRQ327791:HRR327794 IBM327791:IBN327794 ILI327791:ILJ327794 IVE327791:IVF327794 JFA327791:JFB327794 JOW327791:JOX327794 JYS327791:JYT327794 KIO327791:KIP327794 KSK327791:KSL327794 LCG327791:LCH327794 LMC327791:LMD327794 LVY327791:LVZ327794 MFU327791:MFV327794 MPQ327791:MPR327794 MZM327791:MZN327794 NJI327791:NJJ327794 NTE327791:NTF327794 ODA327791:ODB327794 OMW327791:OMX327794 OWS327791:OWT327794 PGO327791:PGP327794 PQK327791:PQL327794 QAG327791:QAH327794 QKC327791:QKD327794 QTY327791:QTZ327794 RDU327791:RDV327794 RNQ327791:RNR327794 RXM327791:RXN327794 SHI327791:SHJ327794 SRE327791:SRF327794 TBA327791:TBB327794 TKW327791:TKX327794 TUS327791:TUT327794 UEO327791:UEP327794 UOK327791:UOL327794 UYG327791:UYH327794 VIC327791:VID327794 VRY327791:VRZ327794 WBU327791:WBV327794 WLQ327791:WLR327794 WVM327791:WVN327794 E393327:F393330 JA393327:JB393330 SW393327:SX393330 ACS393327:ACT393330 AMO393327:AMP393330 AWK393327:AWL393330 BGG393327:BGH393330 BQC393327:BQD393330 BZY393327:BZZ393330 CJU393327:CJV393330 CTQ393327:CTR393330 DDM393327:DDN393330 DNI393327:DNJ393330 DXE393327:DXF393330 EHA393327:EHB393330 EQW393327:EQX393330 FAS393327:FAT393330 FKO393327:FKP393330 FUK393327:FUL393330 GEG393327:GEH393330 GOC393327:GOD393330 GXY393327:GXZ393330 HHU393327:HHV393330 HRQ393327:HRR393330 IBM393327:IBN393330 ILI393327:ILJ393330 IVE393327:IVF393330 JFA393327:JFB393330 JOW393327:JOX393330 JYS393327:JYT393330 KIO393327:KIP393330 KSK393327:KSL393330 LCG393327:LCH393330 LMC393327:LMD393330 LVY393327:LVZ393330 MFU393327:MFV393330 MPQ393327:MPR393330 MZM393327:MZN393330 NJI393327:NJJ393330 NTE393327:NTF393330 ODA393327:ODB393330 OMW393327:OMX393330 OWS393327:OWT393330 PGO393327:PGP393330 PQK393327:PQL393330 QAG393327:QAH393330 QKC393327:QKD393330 QTY393327:QTZ393330 RDU393327:RDV393330 RNQ393327:RNR393330 RXM393327:RXN393330 SHI393327:SHJ393330 SRE393327:SRF393330 TBA393327:TBB393330 TKW393327:TKX393330 TUS393327:TUT393330 UEO393327:UEP393330 UOK393327:UOL393330 UYG393327:UYH393330 VIC393327:VID393330 VRY393327:VRZ393330 WBU393327:WBV393330 WLQ393327:WLR393330 WVM393327:WVN393330 E458863:F458866 JA458863:JB458866 SW458863:SX458866 ACS458863:ACT458866 AMO458863:AMP458866 AWK458863:AWL458866 BGG458863:BGH458866 BQC458863:BQD458866 BZY458863:BZZ458866 CJU458863:CJV458866 CTQ458863:CTR458866 DDM458863:DDN458866 DNI458863:DNJ458866 DXE458863:DXF458866 EHA458863:EHB458866 EQW458863:EQX458866 FAS458863:FAT458866 FKO458863:FKP458866 FUK458863:FUL458866 GEG458863:GEH458866 GOC458863:GOD458866 GXY458863:GXZ458866 HHU458863:HHV458866 HRQ458863:HRR458866 IBM458863:IBN458866 ILI458863:ILJ458866 IVE458863:IVF458866 JFA458863:JFB458866 JOW458863:JOX458866 JYS458863:JYT458866 KIO458863:KIP458866 KSK458863:KSL458866 LCG458863:LCH458866 LMC458863:LMD458866 LVY458863:LVZ458866 MFU458863:MFV458866 MPQ458863:MPR458866 MZM458863:MZN458866 NJI458863:NJJ458866 NTE458863:NTF458866 ODA458863:ODB458866 OMW458863:OMX458866 OWS458863:OWT458866 PGO458863:PGP458866 PQK458863:PQL458866 QAG458863:QAH458866 QKC458863:QKD458866 QTY458863:QTZ458866 RDU458863:RDV458866 RNQ458863:RNR458866 RXM458863:RXN458866 SHI458863:SHJ458866 SRE458863:SRF458866 TBA458863:TBB458866 TKW458863:TKX458866 TUS458863:TUT458866 UEO458863:UEP458866 UOK458863:UOL458866 UYG458863:UYH458866 VIC458863:VID458866 VRY458863:VRZ458866 WBU458863:WBV458866 WLQ458863:WLR458866 WVM458863:WVN458866 E524399:F524402 JA524399:JB524402 SW524399:SX524402 ACS524399:ACT524402 AMO524399:AMP524402 AWK524399:AWL524402 BGG524399:BGH524402 BQC524399:BQD524402 BZY524399:BZZ524402 CJU524399:CJV524402 CTQ524399:CTR524402 DDM524399:DDN524402 DNI524399:DNJ524402 DXE524399:DXF524402 EHA524399:EHB524402 EQW524399:EQX524402 FAS524399:FAT524402 FKO524399:FKP524402 FUK524399:FUL524402 GEG524399:GEH524402 GOC524399:GOD524402 GXY524399:GXZ524402 HHU524399:HHV524402 HRQ524399:HRR524402 IBM524399:IBN524402 ILI524399:ILJ524402 IVE524399:IVF524402 JFA524399:JFB524402 JOW524399:JOX524402 JYS524399:JYT524402 KIO524399:KIP524402 KSK524399:KSL524402 LCG524399:LCH524402 LMC524399:LMD524402 LVY524399:LVZ524402 MFU524399:MFV524402 MPQ524399:MPR524402 MZM524399:MZN524402 NJI524399:NJJ524402 NTE524399:NTF524402 ODA524399:ODB524402 OMW524399:OMX524402 OWS524399:OWT524402 PGO524399:PGP524402 PQK524399:PQL524402 QAG524399:QAH524402 QKC524399:QKD524402 QTY524399:QTZ524402 RDU524399:RDV524402 RNQ524399:RNR524402 RXM524399:RXN524402 SHI524399:SHJ524402 SRE524399:SRF524402 TBA524399:TBB524402 TKW524399:TKX524402 TUS524399:TUT524402 UEO524399:UEP524402 UOK524399:UOL524402 UYG524399:UYH524402 VIC524399:VID524402 VRY524399:VRZ524402 WBU524399:WBV524402 WLQ524399:WLR524402 WVM524399:WVN524402 E589935:F589938 JA589935:JB589938 SW589935:SX589938 ACS589935:ACT589938 AMO589935:AMP589938 AWK589935:AWL589938 BGG589935:BGH589938 BQC589935:BQD589938 BZY589935:BZZ589938 CJU589935:CJV589938 CTQ589935:CTR589938 DDM589935:DDN589938 DNI589935:DNJ589938 DXE589935:DXF589938 EHA589935:EHB589938 EQW589935:EQX589938 FAS589935:FAT589938 FKO589935:FKP589938 FUK589935:FUL589938 GEG589935:GEH589938 GOC589935:GOD589938 GXY589935:GXZ589938 HHU589935:HHV589938 HRQ589935:HRR589938 IBM589935:IBN589938 ILI589935:ILJ589938 IVE589935:IVF589938 JFA589935:JFB589938 JOW589935:JOX589938 JYS589935:JYT589938 KIO589935:KIP589938 KSK589935:KSL589938 LCG589935:LCH589938 LMC589935:LMD589938 LVY589935:LVZ589938 MFU589935:MFV589938 MPQ589935:MPR589938 MZM589935:MZN589938 NJI589935:NJJ589938 NTE589935:NTF589938 ODA589935:ODB589938 OMW589935:OMX589938 OWS589935:OWT589938 PGO589935:PGP589938 PQK589935:PQL589938 QAG589935:QAH589938 QKC589935:QKD589938 QTY589935:QTZ589938 RDU589935:RDV589938 RNQ589935:RNR589938 RXM589935:RXN589938 SHI589935:SHJ589938 SRE589935:SRF589938 TBA589935:TBB589938 TKW589935:TKX589938 TUS589935:TUT589938 UEO589935:UEP589938 UOK589935:UOL589938 UYG589935:UYH589938 VIC589935:VID589938 VRY589935:VRZ589938 WBU589935:WBV589938 WLQ589935:WLR589938 WVM589935:WVN589938 E655471:F655474 JA655471:JB655474 SW655471:SX655474 ACS655471:ACT655474 AMO655471:AMP655474 AWK655471:AWL655474 BGG655471:BGH655474 BQC655471:BQD655474 BZY655471:BZZ655474 CJU655471:CJV655474 CTQ655471:CTR655474 DDM655471:DDN655474 DNI655471:DNJ655474 DXE655471:DXF655474 EHA655471:EHB655474 EQW655471:EQX655474 FAS655471:FAT655474 FKO655471:FKP655474 FUK655471:FUL655474 GEG655471:GEH655474 GOC655471:GOD655474 GXY655471:GXZ655474 HHU655471:HHV655474 HRQ655471:HRR655474 IBM655471:IBN655474 ILI655471:ILJ655474 IVE655471:IVF655474 JFA655471:JFB655474 JOW655471:JOX655474 JYS655471:JYT655474 KIO655471:KIP655474 KSK655471:KSL655474 LCG655471:LCH655474 LMC655471:LMD655474 LVY655471:LVZ655474 MFU655471:MFV655474 MPQ655471:MPR655474 MZM655471:MZN655474 NJI655471:NJJ655474 NTE655471:NTF655474 ODA655471:ODB655474 OMW655471:OMX655474 OWS655471:OWT655474 PGO655471:PGP655474 PQK655471:PQL655474 QAG655471:QAH655474 QKC655471:QKD655474 QTY655471:QTZ655474 RDU655471:RDV655474 RNQ655471:RNR655474 RXM655471:RXN655474 SHI655471:SHJ655474 SRE655471:SRF655474 TBA655471:TBB655474 TKW655471:TKX655474 TUS655471:TUT655474 UEO655471:UEP655474 UOK655471:UOL655474 UYG655471:UYH655474 VIC655471:VID655474 VRY655471:VRZ655474 WBU655471:WBV655474 WLQ655471:WLR655474 WVM655471:WVN655474 E721007:F721010 JA721007:JB721010 SW721007:SX721010 ACS721007:ACT721010 AMO721007:AMP721010 AWK721007:AWL721010 BGG721007:BGH721010 BQC721007:BQD721010 BZY721007:BZZ721010 CJU721007:CJV721010 CTQ721007:CTR721010 DDM721007:DDN721010 DNI721007:DNJ721010 DXE721007:DXF721010 EHA721007:EHB721010 EQW721007:EQX721010 FAS721007:FAT721010 FKO721007:FKP721010 FUK721007:FUL721010 GEG721007:GEH721010 GOC721007:GOD721010 GXY721007:GXZ721010 HHU721007:HHV721010 HRQ721007:HRR721010 IBM721007:IBN721010 ILI721007:ILJ721010 IVE721007:IVF721010 JFA721007:JFB721010 JOW721007:JOX721010 JYS721007:JYT721010 KIO721007:KIP721010 KSK721007:KSL721010 LCG721007:LCH721010 LMC721007:LMD721010 LVY721007:LVZ721010 MFU721007:MFV721010 MPQ721007:MPR721010 MZM721007:MZN721010 NJI721007:NJJ721010 NTE721007:NTF721010 ODA721007:ODB721010 OMW721007:OMX721010 OWS721007:OWT721010 PGO721007:PGP721010 PQK721007:PQL721010 QAG721007:QAH721010 QKC721007:QKD721010 QTY721007:QTZ721010 RDU721007:RDV721010 RNQ721007:RNR721010 RXM721007:RXN721010 SHI721007:SHJ721010 SRE721007:SRF721010 TBA721007:TBB721010 TKW721007:TKX721010 TUS721007:TUT721010 UEO721007:UEP721010 UOK721007:UOL721010 UYG721007:UYH721010 VIC721007:VID721010 VRY721007:VRZ721010 WBU721007:WBV721010 WLQ721007:WLR721010 WVM721007:WVN721010 E786543:F786546 JA786543:JB786546 SW786543:SX786546 ACS786543:ACT786546 AMO786543:AMP786546 AWK786543:AWL786546 BGG786543:BGH786546 BQC786543:BQD786546 BZY786543:BZZ786546 CJU786543:CJV786546 CTQ786543:CTR786546 DDM786543:DDN786546 DNI786543:DNJ786546 DXE786543:DXF786546 EHA786543:EHB786546 EQW786543:EQX786546 FAS786543:FAT786546 FKO786543:FKP786546 FUK786543:FUL786546 GEG786543:GEH786546 GOC786543:GOD786546 GXY786543:GXZ786546 HHU786543:HHV786546 HRQ786543:HRR786546 IBM786543:IBN786546 ILI786543:ILJ786546 IVE786543:IVF786546 JFA786543:JFB786546 JOW786543:JOX786546 JYS786543:JYT786546 KIO786543:KIP786546 KSK786543:KSL786546 LCG786543:LCH786546 LMC786543:LMD786546 LVY786543:LVZ786546 MFU786543:MFV786546 MPQ786543:MPR786546 MZM786543:MZN786546 NJI786543:NJJ786546 NTE786543:NTF786546 ODA786543:ODB786546 OMW786543:OMX786546 OWS786543:OWT786546 PGO786543:PGP786546 PQK786543:PQL786546 QAG786543:QAH786546 QKC786543:QKD786546 QTY786543:QTZ786546 RDU786543:RDV786546 RNQ786543:RNR786546 RXM786543:RXN786546 SHI786543:SHJ786546 SRE786543:SRF786546 TBA786543:TBB786546 TKW786543:TKX786546 TUS786543:TUT786546 UEO786543:UEP786546 UOK786543:UOL786546 UYG786543:UYH786546 VIC786543:VID786546 VRY786543:VRZ786546 WBU786543:WBV786546 WLQ786543:WLR786546 WVM786543:WVN786546 E852079:F852082 JA852079:JB852082 SW852079:SX852082 ACS852079:ACT852082 AMO852079:AMP852082 AWK852079:AWL852082 BGG852079:BGH852082 BQC852079:BQD852082 BZY852079:BZZ852082 CJU852079:CJV852082 CTQ852079:CTR852082 DDM852079:DDN852082 DNI852079:DNJ852082 DXE852079:DXF852082 EHA852079:EHB852082 EQW852079:EQX852082 FAS852079:FAT852082 FKO852079:FKP852082 FUK852079:FUL852082 GEG852079:GEH852082 GOC852079:GOD852082 GXY852079:GXZ852082 HHU852079:HHV852082 HRQ852079:HRR852082 IBM852079:IBN852082 ILI852079:ILJ852082 IVE852079:IVF852082 JFA852079:JFB852082 JOW852079:JOX852082 JYS852079:JYT852082 KIO852079:KIP852082 KSK852079:KSL852082 LCG852079:LCH852082 LMC852079:LMD852082 LVY852079:LVZ852082 MFU852079:MFV852082 MPQ852079:MPR852082 MZM852079:MZN852082 NJI852079:NJJ852082 NTE852079:NTF852082 ODA852079:ODB852082 OMW852079:OMX852082 OWS852079:OWT852082 PGO852079:PGP852082 PQK852079:PQL852082 QAG852079:QAH852082 QKC852079:QKD852082 QTY852079:QTZ852082 RDU852079:RDV852082 RNQ852079:RNR852082 RXM852079:RXN852082 SHI852079:SHJ852082 SRE852079:SRF852082 TBA852079:TBB852082 TKW852079:TKX852082 TUS852079:TUT852082 UEO852079:UEP852082 UOK852079:UOL852082 UYG852079:UYH852082 VIC852079:VID852082 VRY852079:VRZ852082 WBU852079:WBV852082 WLQ852079:WLR852082 WVM852079:WVN852082 E917615:F917618 JA917615:JB917618 SW917615:SX917618 ACS917615:ACT917618 AMO917615:AMP917618 AWK917615:AWL917618 BGG917615:BGH917618 BQC917615:BQD917618 BZY917615:BZZ917618 CJU917615:CJV917618 CTQ917615:CTR917618 DDM917615:DDN917618 DNI917615:DNJ917618 DXE917615:DXF917618 EHA917615:EHB917618 EQW917615:EQX917618 FAS917615:FAT917618 FKO917615:FKP917618 FUK917615:FUL917618 GEG917615:GEH917618 GOC917615:GOD917618 GXY917615:GXZ917618 HHU917615:HHV917618 HRQ917615:HRR917618 IBM917615:IBN917618 ILI917615:ILJ917618 IVE917615:IVF917618 JFA917615:JFB917618 JOW917615:JOX917618 JYS917615:JYT917618 KIO917615:KIP917618 KSK917615:KSL917618 LCG917615:LCH917618 LMC917615:LMD917618 LVY917615:LVZ917618 MFU917615:MFV917618 MPQ917615:MPR917618 MZM917615:MZN917618 NJI917615:NJJ917618 NTE917615:NTF917618 ODA917615:ODB917618 OMW917615:OMX917618 OWS917615:OWT917618 PGO917615:PGP917618 PQK917615:PQL917618 QAG917615:QAH917618 QKC917615:QKD917618 QTY917615:QTZ917618 RDU917615:RDV917618 RNQ917615:RNR917618 RXM917615:RXN917618 SHI917615:SHJ917618 SRE917615:SRF917618 TBA917615:TBB917618 TKW917615:TKX917618 TUS917615:TUT917618 UEO917615:UEP917618 UOK917615:UOL917618 UYG917615:UYH917618 VIC917615:VID917618 VRY917615:VRZ917618 WBU917615:WBV917618 WLQ917615:WLR917618 WVM917615:WVN917618 E983151:F983154 JA983151:JB983154 SW983151:SX983154 ACS983151:ACT983154 AMO983151:AMP983154 AWK983151:AWL983154 BGG983151:BGH983154 BQC983151:BQD983154 BZY983151:BZZ983154 CJU983151:CJV983154 CTQ983151:CTR983154 DDM983151:DDN983154 DNI983151:DNJ983154 DXE983151:DXF983154 EHA983151:EHB983154 EQW983151:EQX983154 FAS983151:FAT983154 FKO983151:FKP983154 FUK983151:FUL983154 GEG983151:GEH983154 GOC983151:GOD983154 GXY983151:GXZ983154 HHU983151:HHV983154 HRQ983151:HRR983154 IBM983151:IBN983154 ILI983151:ILJ983154 IVE983151:IVF983154 JFA983151:JFB983154 JOW983151:JOX983154 JYS983151:JYT983154 KIO983151:KIP983154 KSK983151:KSL983154 LCG983151:LCH983154 LMC983151:LMD983154 LVY983151:LVZ983154 MFU983151:MFV983154 MPQ983151:MPR983154 MZM983151:MZN983154 NJI983151:NJJ983154 NTE983151:NTF983154 ODA983151:ODB983154 OMW983151:OMX983154 OWS983151:OWT983154 PGO983151:PGP983154 PQK983151:PQL983154 QAG983151:QAH983154 QKC983151:QKD983154 QTY983151:QTZ983154 RDU983151:RDV983154 RNQ983151:RNR983154 RXM983151:RXN983154 SHI983151:SHJ983154 SRE983151:SRF983154 TBA983151:TBB983154 TKW983151:TKX983154 TUS983151:TUT983154 UEO983151:UEP983154 UOK983151:UOL983154 UYG983151:UYH983154 VIC983151:VID983154 VRY983151:VRZ983154 WBU983151:WBV983154 WLQ983151:WLR983154 WVM983151:WVN983154 E158:E159 JA158:JA159 SW158:SW159 ACS158:ACS159 AMO158:AMO159 AWK158:AWK159 BGG158:BGG159 BQC158:BQC159 BZY158:BZY159 CJU158:CJU159 CTQ158:CTQ159 DDM158:DDM159 DNI158:DNI159 DXE158:DXE159 EHA158:EHA159 EQW158:EQW159 FAS158:FAS159 FKO158:FKO159 FUK158:FUK159 GEG158:GEG159 GOC158:GOC159 GXY158:GXY159 HHU158:HHU159 HRQ158:HRQ159 IBM158:IBM159 ILI158:ILI159 IVE158:IVE159 JFA158:JFA159 JOW158:JOW159 JYS158:JYS159 KIO158:KIO159 KSK158:KSK159 LCG158:LCG159 LMC158:LMC159 LVY158:LVY159 MFU158:MFU159 MPQ158:MPQ159 MZM158:MZM159 NJI158:NJI159 NTE158:NTE159 ODA158:ODA159 OMW158:OMW159 OWS158:OWS159 PGO158:PGO159 PQK158:PQK159 QAG158:QAG159 QKC158:QKC159 QTY158:QTY159 RDU158:RDU159 RNQ158:RNQ159 RXM158:RXM159 SHI158:SHI159 SRE158:SRE159 TBA158:TBA159 TKW158:TKW159 TUS158:TUS159 UEO158:UEO159 UOK158:UOK159 UYG158:UYG159 VIC158:VIC159 VRY158:VRY159 WBU158:WBU159 WLQ158:WLQ159 WVM158:WVM159 E65694:E65695 JA65694:JA65695 SW65694:SW65695 ACS65694:ACS65695 AMO65694:AMO65695 AWK65694:AWK65695 BGG65694:BGG65695 BQC65694:BQC65695 BZY65694:BZY65695 CJU65694:CJU65695 CTQ65694:CTQ65695 DDM65694:DDM65695 DNI65694:DNI65695 DXE65694:DXE65695 EHA65694:EHA65695 EQW65694:EQW65695 FAS65694:FAS65695 FKO65694:FKO65695 FUK65694:FUK65695 GEG65694:GEG65695 GOC65694:GOC65695 GXY65694:GXY65695 HHU65694:HHU65695 HRQ65694:HRQ65695 IBM65694:IBM65695 ILI65694:ILI65695 IVE65694:IVE65695 JFA65694:JFA65695 JOW65694:JOW65695 JYS65694:JYS65695 KIO65694:KIO65695 KSK65694:KSK65695 LCG65694:LCG65695 LMC65694:LMC65695 LVY65694:LVY65695 MFU65694:MFU65695 MPQ65694:MPQ65695 MZM65694:MZM65695 NJI65694:NJI65695 NTE65694:NTE65695 ODA65694:ODA65695 OMW65694:OMW65695 OWS65694:OWS65695 PGO65694:PGO65695 PQK65694:PQK65695 QAG65694:QAG65695 QKC65694:QKC65695 QTY65694:QTY65695 RDU65694:RDU65695 RNQ65694:RNQ65695 RXM65694:RXM65695 SHI65694:SHI65695 SRE65694:SRE65695 TBA65694:TBA65695 TKW65694:TKW65695 TUS65694:TUS65695 UEO65694:UEO65695 UOK65694:UOK65695 UYG65694:UYG65695 VIC65694:VIC65695 VRY65694:VRY65695 WBU65694:WBU65695 WLQ65694:WLQ65695 WVM65694:WVM65695 E131230:E131231 JA131230:JA131231 SW131230:SW131231 ACS131230:ACS131231 AMO131230:AMO131231 AWK131230:AWK131231 BGG131230:BGG131231 BQC131230:BQC131231 BZY131230:BZY131231 CJU131230:CJU131231 CTQ131230:CTQ131231 DDM131230:DDM131231 DNI131230:DNI131231 DXE131230:DXE131231 EHA131230:EHA131231 EQW131230:EQW131231 FAS131230:FAS131231 FKO131230:FKO131231 FUK131230:FUK131231 GEG131230:GEG131231 GOC131230:GOC131231 GXY131230:GXY131231 HHU131230:HHU131231 HRQ131230:HRQ131231 IBM131230:IBM131231 ILI131230:ILI131231 IVE131230:IVE131231 JFA131230:JFA131231 JOW131230:JOW131231 JYS131230:JYS131231 KIO131230:KIO131231 KSK131230:KSK131231 LCG131230:LCG131231 LMC131230:LMC131231 LVY131230:LVY131231 MFU131230:MFU131231 MPQ131230:MPQ131231 MZM131230:MZM131231 NJI131230:NJI131231 NTE131230:NTE131231 ODA131230:ODA131231 OMW131230:OMW131231 OWS131230:OWS131231 PGO131230:PGO131231 PQK131230:PQK131231 QAG131230:QAG131231 QKC131230:QKC131231 QTY131230:QTY131231 RDU131230:RDU131231 RNQ131230:RNQ131231 RXM131230:RXM131231 SHI131230:SHI131231 SRE131230:SRE131231 TBA131230:TBA131231 TKW131230:TKW131231 TUS131230:TUS131231 UEO131230:UEO131231 UOK131230:UOK131231 UYG131230:UYG131231 VIC131230:VIC131231 VRY131230:VRY131231 WBU131230:WBU131231 WLQ131230:WLQ131231 WVM131230:WVM131231 E196766:E196767 JA196766:JA196767 SW196766:SW196767 ACS196766:ACS196767 AMO196766:AMO196767 AWK196766:AWK196767 BGG196766:BGG196767 BQC196766:BQC196767 BZY196766:BZY196767 CJU196766:CJU196767 CTQ196766:CTQ196767 DDM196766:DDM196767 DNI196766:DNI196767 DXE196766:DXE196767 EHA196766:EHA196767 EQW196766:EQW196767 FAS196766:FAS196767 FKO196766:FKO196767 FUK196766:FUK196767 GEG196766:GEG196767 GOC196766:GOC196767 GXY196766:GXY196767 HHU196766:HHU196767 HRQ196766:HRQ196767 IBM196766:IBM196767 ILI196766:ILI196767 IVE196766:IVE196767 JFA196766:JFA196767 JOW196766:JOW196767 JYS196766:JYS196767 KIO196766:KIO196767 KSK196766:KSK196767 LCG196766:LCG196767 LMC196766:LMC196767 LVY196766:LVY196767 MFU196766:MFU196767 MPQ196766:MPQ196767 MZM196766:MZM196767 NJI196766:NJI196767 NTE196766:NTE196767 ODA196766:ODA196767 OMW196766:OMW196767 OWS196766:OWS196767 PGO196766:PGO196767 PQK196766:PQK196767 QAG196766:QAG196767 QKC196766:QKC196767 QTY196766:QTY196767 RDU196766:RDU196767 RNQ196766:RNQ196767 RXM196766:RXM196767 SHI196766:SHI196767 SRE196766:SRE196767 TBA196766:TBA196767 TKW196766:TKW196767 TUS196766:TUS196767 UEO196766:UEO196767 UOK196766:UOK196767 UYG196766:UYG196767 VIC196766:VIC196767 VRY196766:VRY196767 WBU196766:WBU196767 WLQ196766:WLQ196767 WVM196766:WVM196767 E262302:E262303 JA262302:JA262303 SW262302:SW262303 ACS262302:ACS262303 AMO262302:AMO262303 AWK262302:AWK262303 BGG262302:BGG262303 BQC262302:BQC262303 BZY262302:BZY262303 CJU262302:CJU262303 CTQ262302:CTQ262303 DDM262302:DDM262303 DNI262302:DNI262303 DXE262302:DXE262303 EHA262302:EHA262303 EQW262302:EQW262303 FAS262302:FAS262303 FKO262302:FKO262303 FUK262302:FUK262303 GEG262302:GEG262303 GOC262302:GOC262303 GXY262302:GXY262303 HHU262302:HHU262303 HRQ262302:HRQ262303 IBM262302:IBM262303 ILI262302:ILI262303 IVE262302:IVE262303 JFA262302:JFA262303 JOW262302:JOW262303 JYS262302:JYS262303 KIO262302:KIO262303 KSK262302:KSK262303 LCG262302:LCG262303 LMC262302:LMC262303 LVY262302:LVY262303 MFU262302:MFU262303 MPQ262302:MPQ262303 MZM262302:MZM262303 NJI262302:NJI262303 NTE262302:NTE262303 ODA262302:ODA262303 OMW262302:OMW262303 OWS262302:OWS262303 PGO262302:PGO262303 PQK262302:PQK262303 QAG262302:QAG262303 QKC262302:QKC262303 QTY262302:QTY262303 RDU262302:RDU262303 RNQ262302:RNQ262303 RXM262302:RXM262303 SHI262302:SHI262303 SRE262302:SRE262303 TBA262302:TBA262303 TKW262302:TKW262303 TUS262302:TUS262303 UEO262302:UEO262303 UOK262302:UOK262303 UYG262302:UYG262303 VIC262302:VIC262303 VRY262302:VRY262303 WBU262302:WBU262303 WLQ262302:WLQ262303 WVM262302:WVM262303 E327838:E327839 JA327838:JA327839 SW327838:SW327839 ACS327838:ACS327839 AMO327838:AMO327839 AWK327838:AWK327839 BGG327838:BGG327839 BQC327838:BQC327839 BZY327838:BZY327839 CJU327838:CJU327839 CTQ327838:CTQ327839 DDM327838:DDM327839 DNI327838:DNI327839 DXE327838:DXE327839 EHA327838:EHA327839 EQW327838:EQW327839 FAS327838:FAS327839 FKO327838:FKO327839 FUK327838:FUK327839 GEG327838:GEG327839 GOC327838:GOC327839 GXY327838:GXY327839 HHU327838:HHU327839 HRQ327838:HRQ327839 IBM327838:IBM327839 ILI327838:ILI327839 IVE327838:IVE327839 JFA327838:JFA327839 JOW327838:JOW327839 JYS327838:JYS327839 KIO327838:KIO327839 KSK327838:KSK327839 LCG327838:LCG327839 LMC327838:LMC327839 LVY327838:LVY327839 MFU327838:MFU327839 MPQ327838:MPQ327839 MZM327838:MZM327839 NJI327838:NJI327839 NTE327838:NTE327839 ODA327838:ODA327839 OMW327838:OMW327839 OWS327838:OWS327839 PGO327838:PGO327839 PQK327838:PQK327839 QAG327838:QAG327839 QKC327838:QKC327839 QTY327838:QTY327839 RDU327838:RDU327839 RNQ327838:RNQ327839 RXM327838:RXM327839 SHI327838:SHI327839 SRE327838:SRE327839 TBA327838:TBA327839 TKW327838:TKW327839 TUS327838:TUS327839 UEO327838:UEO327839 UOK327838:UOK327839 UYG327838:UYG327839 VIC327838:VIC327839 VRY327838:VRY327839 WBU327838:WBU327839 WLQ327838:WLQ327839 WVM327838:WVM327839 E393374:E393375 JA393374:JA393375 SW393374:SW393375 ACS393374:ACS393375 AMO393374:AMO393375 AWK393374:AWK393375 BGG393374:BGG393375 BQC393374:BQC393375 BZY393374:BZY393375 CJU393374:CJU393375 CTQ393374:CTQ393375 DDM393374:DDM393375 DNI393374:DNI393375 DXE393374:DXE393375 EHA393374:EHA393375 EQW393374:EQW393375 FAS393374:FAS393375 FKO393374:FKO393375 FUK393374:FUK393375 GEG393374:GEG393375 GOC393374:GOC393375 GXY393374:GXY393375 HHU393374:HHU393375 HRQ393374:HRQ393375 IBM393374:IBM393375 ILI393374:ILI393375 IVE393374:IVE393375 JFA393374:JFA393375 JOW393374:JOW393375 JYS393374:JYS393375 KIO393374:KIO393375 KSK393374:KSK393375 LCG393374:LCG393375 LMC393374:LMC393375 LVY393374:LVY393375 MFU393374:MFU393375 MPQ393374:MPQ393375 MZM393374:MZM393375 NJI393374:NJI393375 NTE393374:NTE393375 ODA393374:ODA393375 OMW393374:OMW393375 OWS393374:OWS393375 PGO393374:PGO393375 PQK393374:PQK393375 QAG393374:QAG393375 QKC393374:QKC393375 QTY393374:QTY393375 RDU393374:RDU393375 RNQ393374:RNQ393375 RXM393374:RXM393375 SHI393374:SHI393375 SRE393374:SRE393375 TBA393374:TBA393375 TKW393374:TKW393375 TUS393374:TUS393375 UEO393374:UEO393375 UOK393374:UOK393375 UYG393374:UYG393375 VIC393374:VIC393375 VRY393374:VRY393375 WBU393374:WBU393375 WLQ393374:WLQ393375 WVM393374:WVM393375 E458910:E458911 JA458910:JA458911 SW458910:SW458911 ACS458910:ACS458911 AMO458910:AMO458911 AWK458910:AWK458911 BGG458910:BGG458911 BQC458910:BQC458911 BZY458910:BZY458911 CJU458910:CJU458911 CTQ458910:CTQ458911 DDM458910:DDM458911 DNI458910:DNI458911 DXE458910:DXE458911 EHA458910:EHA458911 EQW458910:EQW458911 FAS458910:FAS458911 FKO458910:FKO458911 FUK458910:FUK458911 GEG458910:GEG458911 GOC458910:GOC458911 GXY458910:GXY458911 HHU458910:HHU458911 HRQ458910:HRQ458911 IBM458910:IBM458911 ILI458910:ILI458911 IVE458910:IVE458911 JFA458910:JFA458911 JOW458910:JOW458911 JYS458910:JYS458911 KIO458910:KIO458911 KSK458910:KSK458911 LCG458910:LCG458911 LMC458910:LMC458911 LVY458910:LVY458911 MFU458910:MFU458911 MPQ458910:MPQ458911 MZM458910:MZM458911 NJI458910:NJI458911 NTE458910:NTE458911 ODA458910:ODA458911 OMW458910:OMW458911 OWS458910:OWS458911 PGO458910:PGO458911 PQK458910:PQK458911 QAG458910:QAG458911 QKC458910:QKC458911 QTY458910:QTY458911 RDU458910:RDU458911 RNQ458910:RNQ458911 RXM458910:RXM458911 SHI458910:SHI458911 SRE458910:SRE458911 TBA458910:TBA458911 TKW458910:TKW458911 TUS458910:TUS458911 UEO458910:UEO458911 UOK458910:UOK458911 UYG458910:UYG458911 VIC458910:VIC458911 VRY458910:VRY458911 WBU458910:WBU458911 WLQ458910:WLQ458911 WVM458910:WVM458911 E524446:E524447 JA524446:JA524447 SW524446:SW524447 ACS524446:ACS524447 AMO524446:AMO524447 AWK524446:AWK524447 BGG524446:BGG524447 BQC524446:BQC524447 BZY524446:BZY524447 CJU524446:CJU524447 CTQ524446:CTQ524447 DDM524446:DDM524447 DNI524446:DNI524447 DXE524446:DXE524447 EHA524446:EHA524447 EQW524446:EQW524447 FAS524446:FAS524447 FKO524446:FKO524447 FUK524446:FUK524447 GEG524446:GEG524447 GOC524446:GOC524447 GXY524446:GXY524447 HHU524446:HHU524447 HRQ524446:HRQ524447 IBM524446:IBM524447 ILI524446:ILI524447 IVE524446:IVE524447 JFA524446:JFA524447 JOW524446:JOW524447 JYS524446:JYS524447 KIO524446:KIO524447 KSK524446:KSK524447 LCG524446:LCG524447 LMC524446:LMC524447 LVY524446:LVY524447 MFU524446:MFU524447 MPQ524446:MPQ524447 MZM524446:MZM524447 NJI524446:NJI524447 NTE524446:NTE524447 ODA524446:ODA524447 OMW524446:OMW524447 OWS524446:OWS524447 PGO524446:PGO524447 PQK524446:PQK524447 QAG524446:QAG524447 QKC524446:QKC524447 QTY524446:QTY524447 RDU524446:RDU524447 RNQ524446:RNQ524447 RXM524446:RXM524447 SHI524446:SHI524447 SRE524446:SRE524447 TBA524446:TBA524447 TKW524446:TKW524447 TUS524446:TUS524447 UEO524446:UEO524447 UOK524446:UOK524447 UYG524446:UYG524447 VIC524446:VIC524447 VRY524446:VRY524447 WBU524446:WBU524447 WLQ524446:WLQ524447 WVM524446:WVM524447 E589982:E589983 JA589982:JA589983 SW589982:SW589983 ACS589982:ACS589983 AMO589982:AMO589983 AWK589982:AWK589983 BGG589982:BGG589983 BQC589982:BQC589983 BZY589982:BZY589983 CJU589982:CJU589983 CTQ589982:CTQ589983 DDM589982:DDM589983 DNI589982:DNI589983 DXE589982:DXE589983 EHA589982:EHA589983 EQW589982:EQW589983 FAS589982:FAS589983 FKO589982:FKO589983 FUK589982:FUK589983 GEG589982:GEG589983 GOC589982:GOC589983 GXY589982:GXY589983 HHU589982:HHU589983 HRQ589982:HRQ589983 IBM589982:IBM589983 ILI589982:ILI589983 IVE589982:IVE589983 JFA589982:JFA589983 JOW589982:JOW589983 JYS589982:JYS589983 KIO589982:KIO589983 KSK589982:KSK589983 LCG589982:LCG589983 LMC589982:LMC589983 LVY589982:LVY589983 MFU589982:MFU589983 MPQ589982:MPQ589983 MZM589982:MZM589983 NJI589982:NJI589983 NTE589982:NTE589983 ODA589982:ODA589983 OMW589982:OMW589983 OWS589982:OWS589983 PGO589982:PGO589983 PQK589982:PQK589983 QAG589982:QAG589983 QKC589982:QKC589983 QTY589982:QTY589983 RDU589982:RDU589983 RNQ589982:RNQ589983 RXM589982:RXM589983 SHI589982:SHI589983 SRE589982:SRE589983 TBA589982:TBA589983 TKW589982:TKW589983 TUS589982:TUS589983 UEO589982:UEO589983 UOK589982:UOK589983 UYG589982:UYG589983 VIC589982:VIC589983 VRY589982:VRY589983 WBU589982:WBU589983 WLQ589982:WLQ589983 WVM589982:WVM589983 E655518:E655519 JA655518:JA655519 SW655518:SW655519 ACS655518:ACS655519 AMO655518:AMO655519 AWK655518:AWK655519 BGG655518:BGG655519 BQC655518:BQC655519 BZY655518:BZY655519 CJU655518:CJU655519 CTQ655518:CTQ655519 DDM655518:DDM655519 DNI655518:DNI655519 DXE655518:DXE655519 EHA655518:EHA655519 EQW655518:EQW655519 FAS655518:FAS655519 FKO655518:FKO655519 FUK655518:FUK655519 GEG655518:GEG655519 GOC655518:GOC655519 GXY655518:GXY655519 HHU655518:HHU655519 HRQ655518:HRQ655519 IBM655518:IBM655519 ILI655518:ILI655519 IVE655518:IVE655519 JFA655518:JFA655519 JOW655518:JOW655519 JYS655518:JYS655519 KIO655518:KIO655519 KSK655518:KSK655519 LCG655518:LCG655519 LMC655518:LMC655519 LVY655518:LVY655519 MFU655518:MFU655519 MPQ655518:MPQ655519 MZM655518:MZM655519 NJI655518:NJI655519 NTE655518:NTE655519 ODA655518:ODA655519 OMW655518:OMW655519 OWS655518:OWS655519 PGO655518:PGO655519 PQK655518:PQK655519 QAG655518:QAG655519 QKC655518:QKC655519 QTY655518:QTY655519 RDU655518:RDU655519 RNQ655518:RNQ655519 RXM655518:RXM655519 SHI655518:SHI655519 SRE655518:SRE655519 TBA655518:TBA655519 TKW655518:TKW655519 TUS655518:TUS655519 UEO655518:UEO655519 UOK655518:UOK655519 UYG655518:UYG655519 VIC655518:VIC655519 VRY655518:VRY655519 WBU655518:WBU655519 WLQ655518:WLQ655519 WVM655518:WVM655519 E721054:E721055 JA721054:JA721055 SW721054:SW721055 ACS721054:ACS721055 AMO721054:AMO721055 AWK721054:AWK721055 BGG721054:BGG721055 BQC721054:BQC721055 BZY721054:BZY721055 CJU721054:CJU721055 CTQ721054:CTQ721055 DDM721054:DDM721055 DNI721054:DNI721055 DXE721054:DXE721055 EHA721054:EHA721055 EQW721054:EQW721055 FAS721054:FAS721055 FKO721054:FKO721055 FUK721054:FUK721055 GEG721054:GEG721055 GOC721054:GOC721055 GXY721054:GXY721055 HHU721054:HHU721055 HRQ721054:HRQ721055 IBM721054:IBM721055 ILI721054:ILI721055 IVE721054:IVE721055 JFA721054:JFA721055 JOW721054:JOW721055 JYS721054:JYS721055 KIO721054:KIO721055 KSK721054:KSK721055 LCG721054:LCG721055 LMC721054:LMC721055 LVY721054:LVY721055 MFU721054:MFU721055 MPQ721054:MPQ721055 MZM721054:MZM721055 NJI721054:NJI721055 NTE721054:NTE721055 ODA721054:ODA721055 OMW721054:OMW721055 OWS721054:OWS721055 PGO721054:PGO721055 PQK721054:PQK721055 QAG721054:QAG721055 QKC721054:QKC721055 QTY721054:QTY721055 RDU721054:RDU721055 RNQ721054:RNQ721055 RXM721054:RXM721055 SHI721054:SHI721055 SRE721054:SRE721055 TBA721054:TBA721055 TKW721054:TKW721055 TUS721054:TUS721055 UEO721054:UEO721055 UOK721054:UOK721055 UYG721054:UYG721055 VIC721054:VIC721055 VRY721054:VRY721055 WBU721054:WBU721055 WLQ721054:WLQ721055 WVM721054:WVM721055 E786590:E786591 JA786590:JA786591 SW786590:SW786591 ACS786590:ACS786591 AMO786590:AMO786591 AWK786590:AWK786591 BGG786590:BGG786591 BQC786590:BQC786591 BZY786590:BZY786591 CJU786590:CJU786591 CTQ786590:CTQ786591 DDM786590:DDM786591 DNI786590:DNI786591 DXE786590:DXE786591 EHA786590:EHA786591 EQW786590:EQW786591 FAS786590:FAS786591 FKO786590:FKO786591 FUK786590:FUK786591 GEG786590:GEG786591 GOC786590:GOC786591 GXY786590:GXY786591 HHU786590:HHU786591 HRQ786590:HRQ786591 IBM786590:IBM786591 ILI786590:ILI786591 IVE786590:IVE786591 JFA786590:JFA786591 JOW786590:JOW786591 JYS786590:JYS786591 KIO786590:KIO786591 KSK786590:KSK786591 LCG786590:LCG786591 LMC786590:LMC786591 LVY786590:LVY786591 MFU786590:MFU786591 MPQ786590:MPQ786591 MZM786590:MZM786591 NJI786590:NJI786591 NTE786590:NTE786591 ODA786590:ODA786591 OMW786590:OMW786591 OWS786590:OWS786591 PGO786590:PGO786591 PQK786590:PQK786591 QAG786590:QAG786591 QKC786590:QKC786591 QTY786590:QTY786591 RDU786590:RDU786591 RNQ786590:RNQ786591 RXM786590:RXM786591 SHI786590:SHI786591 SRE786590:SRE786591 TBA786590:TBA786591 TKW786590:TKW786591 TUS786590:TUS786591 UEO786590:UEO786591 UOK786590:UOK786591 UYG786590:UYG786591 VIC786590:VIC786591 VRY786590:VRY786591 WBU786590:WBU786591 WLQ786590:WLQ786591 WVM786590:WVM786591 E852126:E852127 JA852126:JA852127 SW852126:SW852127 ACS852126:ACS852127 AMO852126:AMO852127 AWK852126:AWK852127 BGG852126:BGG852127 BQC852126:BQC852127 BZY852126:BZY852127 CJU852126:CJU852127 CTQ852126:CTQ852127 DDM852126:DDM852127 DNI852126:DNI852127 DXE852126:DXE852127 EHA852126:EHA852127 EQW852126:EQW852127 FAS852126:FAS852127 FKO852126:FKO852127 FUK852126:FUK852127 GEG852126:GEG852127 GOC852126:GOC852127 GXY852126:GXY852127 HHU852126:HHU852127 HRQ852126:HRQ852127 IBM852126:IBM852127 ILI852126:ILI852127 IVE852126:IVE852127 JFA852126:JFA852127 JOW852126:JOW852127 JYS852126:JYS852127 KIO852126:KIO852127 KSK852126:KSK852127 LCG852126:LCG852127 LMC852126:LMC852127 LVY852126:LVY852127 MFU852126:MFU852127 MPQ852126:MPQ852127 MZM852126:MZM852127 NJI852126:NJI852127 NTE852126:NTE852127 ODA852126:ODA852127 OMW852126:OMW852127 OWS852126:OWS852127 PGO852126:PGO852127 PQK852126:PQK852127 QAG852126:QAG852127 QKC852126:QKC852127 QTY852126:QTY852127 RDU852126:RDU852127 RNQ852126:RNQ852127 RXM852126:RXM852127 SHI852126:SHI852127 SRE852126:SRE852127 TBA852126:TBA852127 TKW852126:TKW852127 TUS852126:TUS852127 UEO852126:UEO852127 UOK852126:UOK852127 UYG852126:UYG852127 VIC852126:VIC852127 VRY852126:VRY852127 WBU852126:WBU852127 WLQ852126:WLQ852127 WVM852126:WVM852127 E917662:E917663 JA917662:JA917663 SW917662:SW917663 ACS917662:ACS917663 AMO917662:AMO917663 AWK917662:AWK917663 BGG917662:BGG917663 BQC917662:BQC917663 BZY917662:BZY917663 CJU917662:CJU917663 CTQ917662:CTQ917663 DDM917662:DDM917663 DNI917662:DNI917663 DXE917662:DXE917663 EHA917662:EHA917663 EQW917662:EQW917663 FAS917662:FAS917663 FKO917662:FKO917663 FUK917662:FUK917663 GEG917662:GEG917663 GOC917662:GOC917663 GXY917662:GXY917663 HHU917662:HHU917663 HRQ917662:HRQ917663 IBM917662:IBM917663 ILI917662:ILI917663 IVE917662:IVE917663 JFA917662:JFA917663 JOW917662:JOW917663 JYS917662:JYS917663 KIO917662:KIO917663 KSK917662:KSK917663 LCG917662:LCG917663 LMC917662:LMC917663 LVY917662:LVY917663 MFU917662:MFU917663 MPQ917662:MPQ917663 MZM917662:MZM917663 NJI917662:NJI917663 NTE917662:NTE917663 ODA917662:ODA917663 OMW917662:OMW917663 OWS917662:OWS917663 PGO917662:PGO917663 PQK917662:PQK917663 QAG917662:QAG917663 QKC917662:QKC917663 QTY917662:QTY917663 RDU917662:RDU917663 RNQ917662:RNQ917663 RXM917662:RXM917663 SHI917662:SHI917663 SRE917662:SRE917663 TBA917662:TBA917663 TKW917662:TKW917663 TUS917662:TUS917663 UEO917662:UEO917663 UOK917662:UOK917663 UYG917662:UYG917663 VIC917662:VIC917663 VRY917662:VRY917663 WBU917662:WBU917663 WLQ917662:WLQ917663 WVM917662:WVM917663 E983198:E983199 JA983198:JA983199 SW983198:SW983199 ACS983198:ACS983199 AMO983198:AMO983199 AWK983198:AWK983199 BGG983198:BGG983199 BQC983198:BQC983199 BZY983198:BZY983199 CJU983198:CJU983199 CTQ983198:CTQ983199 DDM983198:DDM983199 DNI983198:DNI983199 DXE983198:DXE983199 EHA983198:EHA983199 EQW983198:EQW983199 FAS983198:FAS983199 FKO983198:FKO983199 FUK983198:FUK983199 GEG983198:GEG983199 GOC983198:GOC983199 GXY983198:GXY983199 HHU983198:HHU983199 HRQ983198:HRQ983199 IBM983198:IBM983199 ILI983198:ILI983199 IVE983198:IVE983199 JFA983198:JFA983199 JOW983198:JOW983199 JYS983198:JYS983199 KIO983198:KIO983199 KSK983198:KSK983199 LCG983198:LCG983199 LMC983198:LMC983199 LVY983198:LVY983199 MFU983198:MFU983199 MPQ983198:MPQ983199 MZM983198:MZM983199 NJI983198:NJI983199 NTE983198:NTE983199 ODA983198:ODA983199 OMW983198:OMW983199 OWS983198:OWS983199 PGO983198:PGO983199 PQK983198:PQK983199 QAG983198:QAG983199 QKC983198:QKC983199 QTY983198:QTY983199 RDU983198:RDU983199 RNQ983198:RNQ983199 RXM983198:RXM983199 SHI983198:SHI983199 SRE983198:SRE983199 TBA983198:TBA983199 TKW983198:TKW983199 TUS983198:TUS983199 UEO983198:UEO983199 UOK983198:UOK983199 UYG983198:UYG983199 VIC983198:VIC983199 VRY983198:VRY983199 WBU983198:WBU983199 WLQ983198:WLQ983199 WVM983198:WVM983199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4"/>
  <sheetViews>
    <sheetView topLeftCell="A115" workbookViewId="0">
      <selection activeCell="G133" sqref="G133"/>
    </sheetView>
  </sheetViews>
  <sheetFormatPr defaultRowHeight="15" x14ac:dyDescent="0.25"/>
  <cols>
    <col min="1" max="2" width="13.7109375" customWidth="1"/>
    <col min="3" max="3" width="3.7109375" customWidth="1"/>
    <col min="4" max="4" width="7.7109375" customWidth="1"/>
    <col min="5" max="5" width="9.7109375" customWidth="1"/>
    <col min="6" max="6" width="6.7109375" customWidth="1"/>
    <col min="8" max="9" width="12.7109375" style="83" customWidth="1"/>
    <col min="10" max="10" width="2.7109375" customWidth="1"/>
    <col min="11" max="11" width="12" bestFit="1" customWidth="1"/>
    <col min="12" max="12" width="14.7109375" bestFit="1" customWidth="1"/>
    <col min="13" max="13" width="20.7109375" customWidth="1"/>
    <col min="257" max="258" width="13.7109375" customWidth="1"/>
    <col min="259" max="259" width="3.7109375" customWidth="1"/>
    <col min="260" max="260" width="7.7109375" customWidth="1"/>
    <col min="261" max="261" width="9.7109375" customWidth="1"/>
    <col min="262" max="262" width="6.7109375" customWidth="1"/>
    <col min="264" max="265" width="12.7109375" customWidth="1"/>
    <col min="266" max="266" width="2.7109375" customWidth="1"/>
    <col min="267" max="267" width="12" bestFit="1" customWidth="1"/>
    <col min="268" max="268" width="14.7109375" bestFit="1" customWidth="1"/>
    <col min="269" max="269" width="20.7109375" customWidth="1"/>
    <col min="513" max="514" width="13.7109375" customWidth="1"/>
    <col min="515" max="515" width="3.7109375" customWidth="1"/>
    <col min="516" max="516" width="7.7109375" customWidth="1"/>
    <col min="517" max="517" width="9.7109375" customWidth="1"/>
    <col min="518" max="518" width="6.7109375" customWidth="1"/>
    <col min="520" max="521" width="12.7109375" customWidth="1"/>
    <col min="522" max="522" width="2.7109375" customWidth="1"/>
    <col min="523" max="523" width="12" bestFit="1" customWidth="1"/>
    <col min="524" max="524" width="14.7109375" bestFit="1" customWidth="1"/>
    <col min="525" max="525" width="20.7109375" customWidth="1"/>
    <col min="769" max="770" width="13.7109375" customWidth="1"/>
    <col min="771" max="771" width="3.7109375" customWidth="1"/>
    <col min="772" max="772" width="7.7109375" customWidth="1"/>
    <col min="773" max="773" width="9.7109375" customWidth="1"/>
    <col min="774" max="774" width="6.7109375" customWidth="1"/>
    <col min="776" max="777" width="12.7109375" customWidth="1"/>
    <col min="778" max="778" width="2.7109375" customWidth="1"/>
    <col min="779" max="779" width="12" bestFit="1" customWidth="1"/>
    <col min="780" max="780" width="14.7109375" bestFit="1" customWidth="1"/>
    <col min="781" max="781" width="20.7109375" customWidth="1"/>
    <col min="1025" max="1026" width="13.7109375" customWidth="1"/>
    <col min="1027" max="1027" width="3.7109375" customWidth="1"/>
    <col min="1028" max="1028" width="7.7109375" customWidth="1"/>
    <col min="1029" max="1029" width="9.7109375" customWidth="1"/>
    <col min="1030" max="1030" width="6.7109375" customWidth="1"/>
    <col min="1032" max="1033" width="12.7109375" customWidth="1"/>
    <col min="1034" max="1034" width="2.7109375" customWidth="1"/>
    <col min="1035" max="1035" width="12" bestFit="1" customWidth="1"/>
    <col min="1036" max="1036" width="14.7109375" bestFit="1" customWidth="1"/>
    <col min="1037" max="1037" width="20.7109375" customWidth="1"/>
    <col min="1281" max="1282" width="13.7109375" customWidth="1"/>
    <col min="1283" max="1283" width="3.7109375" customWidth="1"/>
    <col min="1284" max="1284" width="7.7109375" customWidth="1"/>
    <col min="1285" max="1285" width="9.7109375" customWidth="1"/>
    <col min="1286" max="1286" width="6.7109375" customWidth="1"/>
    <col min="1288" max="1289" width="12.7109375" customWidth="1"/>
    <col min="1290" max="1290" width="2.7109375" customWidth="1"/>
    <col min="1291" max="1291" width="12" bestFit="1" customWidth="1"/>
    <col min="1292" max="1292" width="14.7109375" bestFit="1" customWidth="1"/>
    <col min="1293" max="1293" width="20.7109375" customWidth="1"/>
    <col min="1537" max="1538" width="13.7109375" customWidth="1"/>
    <col min="1539" max="1539" width="3.7109375" customWidth="1"/>
    <col min="1540" max="1540" width="7.7109375" customWidth="1"/>
    <col min="1541" max="1541" width="9.7109375" customWidth="1"/>
    <col min="1542" max="1542" width="6.7109375" customWidth="1"/>
    <col min="1544" max="1545" width="12.7109375" customWidth="1"/>
    <col min="1546" max="1546" width="2.7109375" customWidth="1"/>
    <col min="1547" max="1547" width="12" bestFit="1" customWidth="1"/>
    <col min="1548" max="1548" width="14.7109375" bestFit="1" customWidth="1"/>
    <col min="1549" max="1549" width="20.7109375" customWidth="1"/>
    <col min="1793" max="1794" width="13.7109375" customWidth="1"/>
    <col min="1795" max="1795" width="3.7109375" customWidth="1"/>
    <col min="1796" max="1796" width="7.7109375" customWidth="1"/>
    <col min="1797" max="1797" width="9.7109375" customWidth="1"/>
    <col min="1798" max="1798" width="6.7109375" customWidth="1"/>
    <col min="1800" max="1801" width="12.7109375" customWidth="1"/>
    <col min="1802" max="1802" width="2.7109375" customWidth="1"/>
    <col min="1803" max="1803" width="12" bestFit="1" customWidth="1"/>
    <col min="1804" max="1804" width="14.7109375" bestFit="1" customWidth="1"/>
    <col min="1805" max="1805" width="20.7109375" customWidth="1"/>
    <col min="2049" max="2050" width="13.7109375" customWidth="1"/>
    <col min="2051" max="2051" width="3.7109375" customWidth="1"/>
    <col min="2052" max="2052" width="7.7109375" customWidth="1"/>
    <col min="2053" max="2053" width="9.7109375" customWidth="1"/>
    <col min="2054" max="2054" width="6.7109375" customWidth="1"/>
    <col min="2056" max="2057" width="12.7109375" customWidth="1"/>
    <col min="2058" max="2058" width="2.7109375" customWidth="1"/>
    <col min="2059" max="2059" width="12" bestFit="1" customWidth="1"/>
    <col min="2060" max="2060" width="14.7109375" bestFit="1" customWidth="1"/>
    <col min="2061" max="2061" width="20.7109375" customWidth="1"/>
    <col min="2305" max="2306" width="13.7109375" customWidth="1"/>
    <col min="2307" max="2307" width="3.7109375" customWidth="1"/>
    <col min="2308" max="2308" width="7.7109375" customWidth="1"/>
    <col min="2309" max="2309" width="9.7109375" customWidth="1"/>
    <col min="2310" max="2310" width="6.7109375" customWidth="1"/>
    <col min="2312" max="2313" width="12.7109375" customWidth="1"/>
    <col min="2314" max="2314" width="2.7109375" customWidth="1"/>
    <col min="2315" max="2315" width="12" bestFit="1" customWidth="1"/>
    <col min="2316" max="2316" width="14.7109375" bestFit="1" customWidth="1"/>
    <col min="2317" max="2317" width="20.7109375" customWidth="1"/>
    <col min="2561" max="2562" width="13.7109375" customWidth="1"/>
    <col min="2563" max="2563" width="3.7109375" customWidth="1"/>
    <col min="2564" max="2564" width="7.7109375" customWidth="1"/>
    <col min="2565" max="2565" width="9.7109375" customWidth="1"/>
    <col min="2566" max="2566" width="6.7109375" customWidth="1"/>
    <col min="2568" max="2569" width="12.7109375" customWidth="1"/>
    <col min="2570" max="2570" width="2.7109375" customWidth="1"/>
    <col min="2571" max="2571" width="12" bestFit="1" customWidth="1"/>
    <col min="2572" max="2572" width="14.7109375" bestFit="1" customWidth="1"/>
    <col min="2573" max="2573" width="20.7109375" customWidth="1"/>
    <col min="2817" max="2818" width="13.7109375" customWidth="1"/>
    <col min="2819" max="2819" width="3.7109375" customWidth="1"/>
    <col min="2820" max="2820" width="7.7109375" customWidth="1"/>
    <col min="2821" max="2821" width="9.7109375" customWidth="1"/>
    <col min="2822" max="2822" width="6.7109375" customWidth="1"/>
    <col min="2824" max="2825" width="12.7109375" customWidth="1"/>
    <col min="2826" max="2826" width="2.7109375" customWidth="1"/>
    <col min="2827" max="2827" width="12" bestFit="1" customWidth="1"/>
    <col min="2828" max="2828" width="14.7109375" bestFit="1" customWidth="1"/>
    <col min="2829" max="2829" width="20.7109375" customWidth="1"/>
    <col min="3073" max="3074" width="13.7109375" customWidth="1"/>
    <col min="3075" max="3075" width="3.7109375" customWidth="1"/>
    <col min="3076" max="3076" width="7.7109375" customWidth="1"/>
    <col min="3077" max="3077" width="9.7109375" customWidth="1"/>
    <col min="3078" max="3078" width="6.7109375" customWidth="1"/>
    <col min="3080" max="3081" width="12.7109375" customWidth="1"/>
    <col min="3082" max="3082" width="2.7109375" customWidth="1"/>
    <col min="3083" max="3083" width="12" bestFit="1" customWidth="1"/>
    <col min="3084" max="3084" width="14.7109375" bestFit="1" customWidth="1"/>
    <col min="3085" max="3085" width="20.7109375" customWidth="1"/>
    <col min="3329" max="3330" width="13.7109375" customWidth="1"/>
    <col min="3331" max="3331" width="3.7109375" customWidth="1"/>
    <col min="3332" max="3332" width="7.7109375" customWidth="1"/>
    <col min="3333" max="3333" width="9.7109375" customWidth="1"/>
    <col min="3334" max="3334" width="6.7109375" customWidth="1"/>
    <col min="3336" max="3337" width="12.7109375" customWidth="1"/>
    <col min="3338" max="3338" width="2.7109375" customWidth="1"/>
    <col min="3339" max="3339" width="12" bestFit="1" customWidth="1"/>
    <col min="3340" max="3340" width="14.7109375" bestFit="1" customWidth="1"/>
    <col min="3341" max="3341" width="20.7109375" customWidth="1"/>
    <col min="3585" max="3586" width="13.7109375" customWidth="1"/>
    <col min="3587" max="3587" width="3.7109375" customWidth="1"/>
    <col min="3588" max="3588" width="7.7109375" customWidth="1"/>
    <col min="3589" max="3589" width="9.7109375" customWidth="1"/>
    <col min="3590" max="3590" width="6.7109375" customWidth="1"/>
    <col min="3592" max="3593" width="12.7109375" customWidth="1"/>
    <col min="3594" max="3594" width="2.7109375" customWidth="1"/>
    <col min="3595" max="3595" width="12" bestFit="1" customWidth="1"/>
    <col min="3596" max="3596" width="14.7109375" bestFit="1" customWidth="1"/>
    <col min="3597" max="3597" width="20.7109375" customWidth="1"/>
    <col min="3841" max="3842" width="13.7109375" customWidth="1"/>
    <col min="3843" max="3843" width="3.7109375" customWidth="1"/>
    <col min="3844" max="3844" width="7.7109375" customWidth="1"/>
    <col min="3845" max="3845" width="9.7109375" customWidth="1"/>
    <col min="3846" max="3846" width="6.7109375" customWidth="1"/>
    <col min="3848" max="3849" width="12.7109375" customWidth="1"/>
    <col min="3850" max="3850" width="2.7109375" customWidth="1"/>
    <col min="3851" max="3851" width="12" bestFit="1" customWidth="1"/>
    <col min="3852" max="3852" width="14.7109375" bestFit="1" customWidth="1"/>
    <col min="3853" max="3853" width="20.7109375" customWidth="1"/>
    <col min="4097" max="4098" width="13.7109375" customWidth="1"/>
    <col min="4099" max="4099" width="3.7109375" customWidth="1"/>
    <col min="4100" max="4100" width="7.7109375" customWidth="1"/>
    <col min="4101" max="4101" width="9.7109375" customWidth="1"/>
    <col min="4102" max="4102" width="6.7109375" customWidth="1"/>
    <col min="4104" max="4105" width="12.7109375" customWidth="1"/>
    <col min="4106" max="4106" width="2.7109375" customWidth="1"/>
    <col min="4107" max="4107" width="12" bestFit="1" customWidth="1"/>
    <col min="4108" max="4108" width="14.7109375" bestFit="1" customWidth="1"/>
    <col min="4109" max="4109" width="20.7109375" customWidth="1"/>
    <col min="4353" max="4354" width="13.7109375" customWidth="1"/>
    <col min="4355" max="4355" width="3.7109375" customWidth="1"/>
    <col min="4356" max="4356" width="7.7109375" customWidth="1"/>
    <col min="4357" max="4357" width="9.7109375" customWidth="1"/>
    <col min="4358" max="4358" width="6.7109375" customWidth="1"/>
    <col min="4360" max="4361" width="12.7109375" customWidth="1"/>
    <col min="4362" max="4362" width="2.7109375" customWidth="1"/>
    <col min="4363" max="4363" width="12" bestFit="1" customWidth="1"/>
    <col min="4364" max="4364" width="14.7109375" bestFit="1" customWidth="1"/>
    <col min="4365" max="4365" width="20.7109375" customWidth="1"/>
    <col min="4609" max="4610" width="13.7109375" customWidth="1"/>
    <col min="4611" max="4611" width="3.7109375" customWidth="1"/>
    <col min="4612" max="4612" width="7.7109375" customWidth="1"/>
    <col min="4613" max="4613" width="9.7109375" customWidth="1"/>
    <col min="4614" max="4614" width="6.7109375" customWidth="1"/>
    <col min="4616" max="4617" width="12.7109375" customWidth="1"/>
    <col min="4618" max="4618" width="2.7109375" customWidth="1"/>
    <col min="4619" max="4619" width="12" bestFit="1" customWidth="1"/>
    <col min="4620" max="4620" width="14.7109375" bestFit="1" customWidth="1"/>
    <col min="4621" max="4621" width="20.7109375" customWidth="1"/>
    <col min="4865" max="4866" width="13.7109375" customWidth="1"/>
    <col min="4867" max="4867" width="3.7109375" customWidth="1"/>
    <col min="4868" max="4868" width="7.7109375" customWidth="1"/>
    <col min="4869" max="4869" width="9.7109375" customWidth="1"/>
    <col min="4870" max="4870" width="6.7109375" customWidth="1"/>
    <col min="4872" max="4873" width="12.7109375" customWidth="1"/>
    <col min="4874" max="4874" width="2.7109375" customWidth="1"/>
    <col min="4875" max="4875" width="12" bestFit="1" customWidth="1"/>
    <col min="4876" max="4876" width="14.7109375" bestFit="1" customWidth="1"/>
    <col min="4877" max="4877" width="20.7109375" customWidth="1"/>
    <col min="5121" max="5122" width="13.7109375" customWidth="1"/>
    <col min="5123" max="5123" width="3.7109375" customWidth="1"/>
    <col min="5124" max="5124" width="7.7109375" customWidth="1"/>
    <col min="5125" max="5125" width="9.7109375" customWidth="1"/>
    <col min="5126" max="5126" width="6.7109375" customWidth="1"/>
    <col min="5128" max="5129" width="12.7109375" customWidth="1"/>
    <col min="5130" max="5130" width="2.7109375" customWidth="1"/>
    <col min="5131" max="5131" width="12" bestFit="1" customWidth="1"/>
    <col min="5132" max="5132" width="14.7109375" bestFit="1" customWidth="1"/>
    <col min="5133" max="5133" width="20.7109375" customWidth="1"/>
    <col min="5377" max="5378" width="13.7109375" customWidth="1"/>
    <col min="5379" max="5379" width="3.7109375" customWidth="1"/>
    <col min="5380" max="5380" width="7.7109375" customWidth="1"/>
    <col min="5381" max="5381" width="9.7109375" customWidth="1"/>
    <col min="5382" max="5382" width="6.7109375" customWidth="1"/>
    <col min="5384" max="5385" width="12.7109375" customWidth="1"/>
    <col min="5386" max="5386" width="2.7109375" customWidth="1"/>
    <col min="5387" max="5387" width="12" bestFit="1" customWidth="1"/>
    <col min="5388" max="5388" width="14.7109375" bestFit="1" customWidth="1"/>
    <col min="5389" max="5389" width="20.7109375" customWidth="1"/>
    <col min="5633" max="5634" width="13.7109375" customWidth="1"/>
    <col min="5635" max="5635" width="3.7109375" customWidth="1"/>
    <col min="5636" max="5636" width="7.7109375" customWidth="1"/>
    <col min="5637" max="5637" width="9.7109375" customWidth="1"/>
    <col min="5638" max="5638" width="6.7109375" customWidth="1"/>
    <col min="5640" max="5641" width="12.7109375" customWidth="1"/>
    <col min="5642" max="5642" width="2.7109375" customWidth="1"/>
    <col min="5643" max="5643" width="12" bestFit="1" customWidth="1"/>
    <col min="5644" max="5644" width="14.7109375" bestFit="1" customWidth="1"/>
    <col min="5645" max="5645" width="20.7109375" customWidth="1"/>
    <col min="5889" max="5890" width="13.7109375" customWidth="1"/>
    <col min="5891" max="5891" width="3.7109375" customWidth="1"/>
    <col min="5892" max="5892" width="7.7109375" customWidth="1"/>
    <col min="5893" max="5893" width="9.7109375" customWidth="1"/>
    <col min="5894" max="5894" width="6.7109375" customWidth="1"/>
    <col min="5896" max="5897" width="12.7109375" customWidth="1"/>
    <col min="5898" max="5898" width="2.7109375" customWidth="1"/>
    <col min="5899" max="5899" width="12" bestFit="1" customWidth="1"/>
    <col min="5900" max="5900" width="14.7109375" bestFit="1" customWidth="1"/>
    <col min="5901" max="5901" width="20.7109375" customWidth="1"/>
    <col min="6145" max="6146" width="13.7109375" customWidth="1"/>
    <col min="6147" max="6147" width="3.7109375" customWidth="1"/>
    <col min="6148" max="6148" width="7.7109375" customWidth="1"/>
    <col min="6149" max="6149" width="9.7109375" customWidth="1"/>
    <col min="6150" max="6150" width="6.7109375" customWidth="1"/>
    <col min="6152" max="6153" width="12.7109375" customWidth="1"/>
    <col min="6154" max="6154" width="2.7109375" customWidth="1"/>
    <col min="6155" max="6155" width="12" bestFit="1" customWidth="1"/>
    <col min="6156" max="6156" width="14.7109375" bestFit="1" customWidth="1"/>
    <col min="6157" max="6157" width="20.7109375" customWidth="1"/>
    <col min="6401" max="6402" width="13.7109375" customWidth="1"/>
    <col min="6403" max="6403" width="3.7109375" customWidth="1"/>
    <col min="6404" max="6404" width="7.7109375" customWidth="1"/>
    <col min="6405" max="6405" width="9.7109375" customWidth="1"/>
    <col min="6406" max="6406" width="6.7109375" customWidth="1"/>
    <col min="6408" max="6409" width="12.7109375" customWidth="1"/>
    <col min="6410" max="6410" width="2.7109375" customWidth="1"/>
    <col min="6411" max="6411" width="12" bestFit="1" customWidth="1"/>
    <col min="6412" max="6412" width="14.7109375" bestFit="1" customWidth="1"/>
    <col min="6413" max="6413" width="20.7109375" customWidth="1"/>
    <col min="6657" max="6658" width="13.7109375" customWidth="1"/>
    <col min="6659" max="6659" width="3.7109375" customWidth="1"/>
    <col min="6660" max="6660" width="7.7109375" customWidth="1"/>
    <col min="6661" max="6661" width="9.7109375" customWidth="1"/>
    <col min="6662" max="6662" width="6.7109375" customWidth="1"/>
    <col min="6664" max="6665" width="12.7109375" customWidth="1"/>
    <col min="6666" max="6666" width="2.7109375" customWidth="1"/>
    <col min="6667" max="6667" width="12" bestFit="1" customWidth="1"/>
    <col min="6668" max="6668" width="14.7109375" bestFit="1" customWidth="1"/>
    <col min="6669" max="6669" width="20.7109375" customWidth="1"/>
    <col min="6913" max="6914" width="13.7109375" customWidth="1"/>
    <col min="6915" max="6915" width="3.7109375" customWidth="1"/>
    <col min="6916" max="6916" width="7.7109375" customWidth="1"/>
    <col min="6917" max="6917" width="9.7109375" customWidth="1"/>
    <col min="6918" max="6918" width="6.7109375" customWidth="1"/>
    <col min="6920" max="6921" width="12.7109375" customWidth="1"/>
    <col min="6922" max="6922" width="2.7109375" customWidth="1"/>
    <col min="6923" max="6923" width="12" bestFit="1" customWidth="1"/>
    <col min="6924" max="6924" width="14.7109375" bestFit="1" customWidth="1"/>
    <col min="6925" max="6925" width="20.7109375" customWidth="1"/>
    <col min="7169" max="7170" width="13.7109375" customWidth="1"/>
    <col min="7171" max="7171" width="3.7109375" customWidth="1"/>
    <col min="7172" max="7172" width="7.7109375" customWidth="1"/>
    <col min="7173" max="7173" width="9.7109375" customWidth="1"/>
    <col min="7174" max="7174" width="6.7109375" customWidth="1"/>
    <col min="7176" max="7177" width="12.7109375" customWidth="1"/>
    <col min="7178" max="7178" width="2.7109375" customWidth="1"/>
    <col min="7179" max="7179" width="12" bestFit="1" customWidth="1"/>
    <col min="7180" max="7180" width="14.7109375" bestFit="1" customWidth="1"/>
    <col min="7181" max="7181" width="20.7109375" customWidth="1"/>
    <col min="7425" max="7426" width="13.7109375" customWidth="1"/>
    <col min="7427" max="7427" width="3.7109375" customWidth="1"/>
    <col min="7428" max="7428" width="7.7109375" customWidth="1"/>
    <col min="7429" max="7429" width="9.7109375" customWidth="1"/>
    <col min="7430" max="7430" width="6.7109375" customWidth="1"/>
    <col min="7432" max="7433" width="12.7109375" customWidth="1"/>
    <col min="7434" max="7434" width="2.7109375" customWidth="1"/>
    <col min="7435" max="7435" width="12" bestFit="1" customWidth="1"/>
    <col min="7436" max="7436" width="14.7109375" bestFit="1" customWidth="1"/>
    <col min="7437" max="7437" width="20.7109375" customWidth="1"/>
    <col min="7681" max="7682" width="13.7109375" customWidth="1"/>
    <col min="7683" max="7683" width="3.7109375" customWidth="1"/>
    <col min="7684" max="7684" width="7.7109375" customWidth="1"/>
    <col min="7685" max="7685" width="9.7109375" customWidth="1"/>
    <col min="7686" max="7686" width="6.7109375" customWidth="1"/>
    <col min="7688" max="7689" width="12.7109375" customWidth="1"/>
    <col min="7690" max="7690" width="2.7109375" customWidth="1"/>
    <col min="7691" max="7691" width="12" bestFit="1" customWidth="1"/>
    <col min="7692" max="7692" width="14.7109375" bestFit="1" customWidth="1"/>
    <col min="7693" max="7693" width="20.7109375" customWidth="1"/>
    <col min="7937" max="7938" width="13.7109375" customWidth="1"/>
    <col min="7939" max="7939" width="3.7109375" customWidth="1"/>
    <col min="7940" max="7940" width="7.7109375" customWidth="1"/>
    <col min="7941" max="7941" width="9.7109375" customWidth="1"/>
    <col min="7942" max="7942" width="6.7109375" customWidth="1"/>
    <col min="7944" max="7945" width="12.7109375" customWidth="1"/>
    <col min="7946" max="7946" width="2.7109375" customWidth="1"/>
    <col min="7947" max="7947" width="12" bestFit="1" customWidth="1"/>
    <col min="7948" max="7948" width="14.7109375" bestFit="1" customWidth="1"/>
    <col min="7949" max="7949" width="20.7109375" customWidth="1"/>
    <col min="8193" max="8194" width="13.7109375" customWidth="1"/>
    <col min="8195" max="8195" width="3.7109375" customWidth="1"/>
    <col min="8196" max="8196" width="7.7109375" customWidth="1"/>
    <col min="8197" max="8197" width="9.7109375" customWidth="1"/>
    <col min="8198" max="8198" width="6.7109375" customWidth="1"/>
    <col min="8200" max="8201" width="12.7109375" customWidth="1"/>
    <col min="8202" max="8202" width="2.7109375" customWidth="1"/>
    <col min="8203" max="8203" width="12" bestFit="1" customWidth="1"/>
    <col min="8204" max="8204" width="14.7109375" bestFit="1" customWidth="1"/>
    <col min="8205" max="8205" width="20.7109375" customWidth="1"/>
    <col min="8449" max="8450" width="13.7109375" customWidth="1"/>
    <col min="8451" max="8451" width="3.7109375" customWidth="1"/>
    <col min="8452" max="8452" width="7.7109375" customWidth="1"/>
    <col min="8453" max="8453" width="9.7109375" customWidth="1"/>
    <col min="8454" max="8454" width="6.7109375" customWidth="1"/>
    <col min="8456" max="8457" width="12.7109375" customWidth="1"/>
    <col min="8458" max="8458" width="2.7109375" customWidth="1"/>
    <col min="8459" max="8459" width="12" bestFit="1" customWidth="1"/>
    <col min="8460" max="8460" width="14.7109375" bestFit="1" customWidth="1"/>
    <col min="8461" max="8461" width="20.7109375" customWidth="1"/>
    <col min="8705" max="8706" width="13.7109375" customWidth="1"/>
    <col min="8707" max="8707" width="3.7109375" customWidth="1"/>
    <col min="8708" max="8708" width="7.7109375" customWidth="1"/>
    <col min="8709" max="8709" width="9.7109375" customWidth="1"/>
    <col min="8710" max="8710" width="6.7109375" customWidth="1"/>
    <col min="8712" max="8713" width="12.7109375" customWidth="1"/>
    <col min="8714" max="8714" width="2.7109375" customWidth="1"/>
    <col min="8715" max="8715" width="12" bestFit="1" customWidth="1"/>
    <col min="8716" max="8716" width="14.7109375" bestFit="1" customWidth="1"/>
    <col min="8717" max="8717" width="20.7109375" customWidth="1"/>
    <col min="8961" max="8962" width="13.7109375" customWidth="1"/>
    <col min="8963" max="8963" width="3.7109375" customWidth="1"/>
    <col min="8964" max="8964" width="7.7109375" customWidth="1"/>
    <col min="8965" max="8965" width="9.7109375" customWidth="1"/>
    <col min="8966" max="8966" width="6.7109375" customWidth="1"/>
    <col min="8968" max="8969" width="12.7109375" customWidth="1"/>
    <col min="8970" max="8970" width="2.7109375" customWidth="1"/>
    <col min="8971" max="8971" width="12" bestFit="1" customWidth="1"/>
    <col min="8972" max="8972" width="14.7109375" bestFit="1" customWidth="1"/>
    <col min="8973" max="8973" width="20.7109375" customWidth="1"/>
    <col min="9217" max="9218" width="13.7109375" customWidth="1"/>
    <col min="9219" max="9219" width="3.7109375" customWidth="1"/>
    <col min="9220" max="9220" width="7.7109375" customWidth="1"/>
    <col min="9221" max="9221" width="9.7109375" customWidth="1"/>
    <col min="9222" max="9222" width="6.7109375" customWidth="1"/>
    <col min="9224" max="9225" width="12.7109375" customWidth="1"/>
    <col min="9226" max="9226" width="2.7109375" customWidth="1"/>
    <col min="9227" max="9227" width="12" bestFit="1" customWidth="1"/>
    <col min="9228" max="9228" width="14.7109375" bestFit="1" customWidth="1"/>
    <col min="9229" max="9229" width="20.7109375" customWidth="1"/>
    <col min="9473" max="9474" width="13.7109375" customWidth="1"/>
    <col min="9475" max="9475" width="3.7109375" customWidth="1"/>
    <col min="9476" max="9476" width="7.7109375" customWidth="1"/>
    <col min="9477" max="9477" width="9.7109375" customWidth="1"/>
    <col min="9478" max="9478" width="6.7109375" customWidth="1"/>
    <col min="9480" max="9481" width="12.7109375" customWidth="1"/>
    <col min="9482" max="9482" width="2.7109375" customWidth="1"/>
    <col min="9483" max="9483" width="12" bestFit="1" customWidth="1"/>
    <col min="9484" max="9484" width="14.7109375" bestFit="1" customWidth="1"/>
    <col min="9485" max="9485" width="20.7109375" customWidth="1"/>
    <col min="9729" max="9730" width="13.7109375" customWidth="1"/>
    <col min="9731" max="9731" width="3.7109375" customWidth="1"/>
    <col min="9732" max="9732" width="7.7109375" customWidth="1"/>
    <col min="9733" max="9733" width="9.7109375" customWidth="1"/>
    <col min="9734" max="9734" width="6.7109375" customWidth="1"/>
    <col min="9736" max="9737" width="12.7109375" customWidth="1"/>
    <col min="9738" max="9738" width="2.7109375" customWidth="1"/>
    <col min="9739" max="9739" width="12" bestFit="1" customWidth="1"/>
    <col min="9740" max="9740" width="14.7109375" bestFit="1" customWidth="1"/>
    <col min="9741" max="9741" width="20.7109375" customWidth="1"/>
    <col min="9985" max="9986" width="13.7109375" customWidth="1"/>
    <col min="9987" max="9987" width="3.7109375" customWidth="1"/>
    <col min="9988" max="9988" width="7.7109375" customWidth="1"/>
    <col min="9989" max="9989" width="9.7109375" customWidth="1"/>
    <col min="9990" max="9990" width="6.7109375" customWidth="1"/>
    <col min="9992" max="9993" width="12.7109375" customWidth="1"/>
    <col min="9994" max="9994" width="2.7109375" customWidth="1"/>
    <col min="9995" max="9995" width="12" bestFit="1" customWidth="1"/>
    <col min="9996" max="9996" width="14.7109375" bestFit="1" customWidth="1"/>
    <col min="9997" max="9997" width="20.7109375" customWidth="1"/>
    <col min="10241" max="10242" width="13.7109375" customWidth="1"/>
    <col min="10243" max="10243" width="3.7109375" customWidth="1"/>
    <col min="10244" max="10244" width="7.7109375" customWidth="1"/>
    <col min="10245" max="10245" width="9.7109375" customWidth="1"/>
    <col min="10246" max="10246" width="6.7109375" customWidth="1"/>
    <col min="10248" max="10249" width="12.7109375" customWidth="1"/>
    <col min="10250" max="10250" width="2.7109375" customWidth="1"/>
    <col min="10251" max="10251" width="12" bestFit="1" customWidth="1"/>
    <col min="10252" max="10252" width="14.7109375" bestFit="1" customWidth="1"/>
    <col min="10253" max="10253" width="20.7109375" customWidth="1"/>
    <col min="10497" max="10498" width="13.7109375" customWidth="1"/>
    <col min="10499" max="10499" width="3.7109375" customWidth="1"/>
    <col min="10500" max="10500" width="7.7109375" customWidth="1"/>
    <col min="10501" max="10501" width="9.7109375" customWidth="1"/>
    <col min="10502" max="10502" width="6.7109375" customWidth="1"/>
    <col min="10504" max="10505" width="12.7109375" customWidth="1"/>
    <col min="10506" max="10506" width="2.7109375" customWidth="1"/>
    <col min="10507" max="10507" width="12" bestFit="1" customWidth="1"/>
    <col min="10508" max="10508" width="14.7109375" bestFit="1" customWidth="1"/>
    <col min="10509" max="10509" width="20.7109375" customWidth="1"/>
    <col min="10753" max="10754" width="13.7109375" customWidth="1"/>
    <col min="10755" max="10755" width="3.7109375" customWidth="1"/>
    <col min="10756" max="10756" width="7.7109375" customWidth="1"/>
    <col min="10757" max="10757" width="9.7109375" customWidth="1"/>
    <col min="10758" max="10758" width="6.7109375" customWidth="1"/>
    <col min="10760" max="10761" width="12.7109375" customWidth="1"/>
    <col min="10762" max="10762" width="2.7109375" customWidth="1"/>
    <col min="10763" max="10763" width="12" bestFit="1" customWidth="1"/>
    <col min="10764" max="10764" width="14.7109375" bestFit="1" customWidth="1"/>
    <col min="10765" max="10765" width="20.7109375" customWidth="1"/>
    <col min="11009" max="11010" width="13.7109375" customWidth="1"/>
    <col min="11011" max="11011" width="3.7109375" customWidth="1"/>
    <col min="11012" max="11012" width="7.7109375" customWidth="1"/>
    <col min="11013" max="11013" width="9.7109375" customWidth="1"/>
    <col min="11014" max="11014" width="6.7109375" customWidth="1"/>
    <col min="11016" max="11017" width="12.7109375" customWidth="1"/>
    <col min="11018" max="11018" width="2.7109375" customWidth="1"/>
    <col min="11019" max="11019" width="12" bestFit="1" customWidth="1"/>
    <col min="11020" max="11020" width="14.7109375" bestFit="1" customWidth="1"/>
    <col min="11021" max="11021" width="20.7109375" customWidth="1"/>
    <col min="11265" max="11266" width="13.7109375" customWidth="1"/>
    <col min="11267" max="11267" width="3.7109375" customWidth="1"/>
    <col min="11268" max="11268" width="7.7109375" customWidth="1"/>
    <col min="11269" max="11269" width="9.7109375" customWidth="1"/>
    <col min="11270" max="11270" width="6.7109375" customWidth="1"/>
    <col min="11272" max="11273" width="12.7109375" customWidth="1"/>
    <col min="11274" max="11274" width="2.7109375" customWidth="1"/>
    <col min="11275" max="11275" width="12" bestFit="1" customWidth="1"/>
    <col min="11276" max="11276" width="14.7109375" bestFit="1" customWidth="1"/>
    <col min="11277" max="11277" width="20.7109375" customWidth="1"/>
    <col min="11521" max="11522" width="13.7109375" customWidth="1"/>
    <col min="11523" max="11523" width="3.7109375" customWidth="1"/>
    <col min="11524" max="11524" width="7.7109375" customWidth="1"/>
    <col min="11525" max="11525" width="9.7109375" customWidth="1"/>
    <col min="11526" max="11526" width="6.7109375" customWidth="1"/>
    <col min="11528" max="11529" width="12.7109375" customWidth="1"/>
    <col min="11530" max="11530" width="2.7109375" customWidth="1"/>
    <col min="11531" max="11531" width="12" bestFit="1" customWidth="1"/>
    <col min="11532" max="11532" width="14.7109375" bestFit="1" customWidth="1"/>
    <col min="11533" max="11533" width="20.7109375" customWidth="1"/>
    <col min="11777" max="11778" width="13.7109375" customWidth="1"/>
    <col min="11779" max="11779" width="3.7109375" customWidth="1"/>
    <col min="11780" max="11780" width="7.7109375" customWidth="1"/>
    <col min="11781" max="11781" width="9.7109375" customWidth="1"/>
    <col min="11782" max="11782" width="6.7109375" customWidth="1"/>
    <col min="11784" max="11785" width="12.7109375" customWidth="1"/>
    <col min="11786" max="11786" width="2.7109375" customWidth="1"/>
    <col min="11787" max="11787" width="12" bestFit="1" customWidth="1"/>
    <col min="11788" max="11788" width="14.7109375" bestFit="1" customWidth="1"/>
    <col min="11789" max="11789" width="20.7109375" customWidth="1"/>
    <col min="12033" max="12034" width="13.7109375" customWidth="1"/>
    <col min="12035" max="12035" width="3.7109375" customWidth="1"/>
    <col min="12036" max="12036" width="7.7109375" customWidth="1"/>
    <col min="12037" max="12037" width="9.7109375" customWidth="1"/>
    <col min="12038" max="12038" width="6.7109375" customWidth="1"/>
    <col min="12040" max="12041" width="12.7109375" customWidth="1"/>
    <col min="12042" max="12042" width="2.7109375" customWidth="1"/>
    <col min="12043" max="12043" width="12" bestFit="1" customWidth="1"/>
    <col min="12044" max="12044" width="14.7109375" bestFit="1" customWidth="1"/>
    <col min="12045" max="12045" width="20.7109375" customWidth="1"/>
    <col min="12289" max="12290" width="13.7109375" customWidth="1"/>
    <col min="12291" max="12291" width="3.7109375" customWidth="1"/>
    <col min="12292" max="12292" width="7.7109375" customWidth="1"/>
    <col min="12293" max="12293" width="9.7109375" customWidth="1"/>
    <col min="12294" max="12294" width="6.7109375" customWidth="1"/>
    <col min="12296" max="12297" width="12.7109375" customWidth="1"/>
    <col min="12298" max="12298" width="2.7109375" customWidth="1"/>
    <col min="12299" max="12299" width="12" bestFit="1" customWidth="1"/>
    <col min="12300" max="12300" width="14.7109375" bestFit="1" customWidth="1"/>
    <col min="12301" max="12301" width="20.7109375" customWidth="1"/>
    <col min="12545" max="12546" width="13.7109375" customWidth="1"/>
    <col min="12547" max="12547" width="3.7109375" customWidth="1"/>
    <col min="12548" max="12548" width="7.7109375" customWidth="1"/>
    <col min="12549" max="12549" width="9.7109375" customWidth="1"/>
    <col min="12550" max="12550" width="6.7109375" customWidth="1"/>
    <col min="12552" max="12553" width="12.7109375" customWidth="1"/>
    <col min="12554" max="12554" width="2.7109375" customWidth="1"/>
    <col min="12555" max="12555" width="12" bestFit="1" customWidth="1"/>
    <col min="12556" max="12556" width="14.7109375" bestFit="1" customWidth="1"/>
    <col min="12557" max="12557" width="20.7109375" customWidth="1"/>
    <col min="12801" max="12802" width="13.7109375" customWidth="1"/>
    <col min="12803" max="12803" width="3.7109375" customWidth="1"/>
    <col min="12804" max="12804" width="7.7109375" customWidth="1"/>
    <col min="12805" max="12805" width="9.7109375" customWidth="1"/>
    <col min="12806" max="12806" width="6.7109375" customWidth="1"/>
    <col min="12808" max="12809" width="12.7109375" customWidth="1"/>
    <col min="12810" max="12810" width="2.7109375" customWidth="1"/>
    <col min="12811" max="12811" width="12" bestFit="1" customWidth="1"/>
    <col min="12812" max="12812" width="14.7109375" bestFit="1" customWidth="1"/>
    <col min="12813" max="12813" width="20.7109375" customWidth="1"/>
    <col min="13057" max="13058" width="13.7109375" customWidth="1"/>
    <col min="13059" max="13059" width="3.7109375" customWidth="1"/>
    <col min="13060" max="13060" width="7.7109375" customWidth="1"/>
    <col min="13061" max="13061" width="9.7109375" customWidth="1"/>
    <col min="13062" max="13062" width="6.7109375" customWidth="1"/>
    <col min="13064" max="13065" width="12.7109375" customWidth="1"/>
    <col min="13066" max="13066" width="2.7109375" customWidth="1"/>
    <col min="13067" max="13067" width="12" bestFit="1" customWidth="1"/>
    <col min="13068" max="13068" width="14.7109375" bestFit="1" customWidth="1"/>
    <col min="13069" max="13069" width="20.7109375" customWidth="1"/>
    <col min="13313" max="13314" width="13.7109375" customWidth="1"/>
    <col min="13315" max="13315" width="3.7109375" customWidth="1"/>
    <col min="13316" max="13316" width="7.7109375" customWidth="1"/>
    <col min="13317" max="13317" width="9.7109375" customWidth="1"/>
    <col min="13318" max="13318" width="6.7109375" customWidth="1"/>
    <col min="13320" max="13321" width="12.7109375" customWidth="1"/>
    <col min="13322" max="13322" width="2.7109375" customWidth="1"/>
    <col min="13323" max="13323" width="12" bestFit="1" customWidth="1"/>
    <col min="13324" max="13324" width="14.7109375" bestFit="1" customWidth="1"/>
    <col min="13325" max="13325" width="20.7109375" customWidth="1"/>
    <col min="13569" max="13570" width="13.7109375" customWidth="1"/>
    <col min="13571" max="13571" width="3.7109375" customWidth="1"/>
    <col min="13572" max="13572" width="7.7109375" customWidth="1"/>
    <col min="13573" max="13573" width="9.7109375" customWidth="1"/>
    <col min="13574" max="13574" width="6.7109375" customWidth="1"/>
    <col min="13576" max="13577" width="12.7109375" customWidth="1"/>
    <col min="13578" max="13578" width="2.7109375" customWidth="1"/>
    <col min="13579" max="13579" width="12" bestFit="1" customWidth="1"/>
    <col min="13580" max="13580" width="14.7109375" bestFit="1" customWidth="1"/>
    <col min="13581" max="13581" width="20.7109375" customWidth="1"/>
    <col min="13825" max="13826" width="13.7109375" customWidth="1"/>
    <col min="13827" max="13827" width="3.7109375" customWidth="1"/>
    <col min="13828" max="13828" width="7.7109375" customWidth="1"/>
    <col min="13829" max="13829" width="9.7109375" customWidth="1"/>
    <col min="13830" max="13830" width="6.7109375" customWidth="1"/>
    <col min="13832" max="13833" width="12.7109375" customWidth="1"/>
    <col min="13834" max="13834" width="2.7109375" customWidth="1"/>
    <col min="13835" max="13835" width="12" bestFit="1" customWidth="1"/>
    <col min="13836" max="13836" width="14.7109375" bestFit="1" customWidth="1"/>
    <col min="13837" max="13837" width="20.7109375" customWidth="1"/>
    <col min="14081" max="14082" width="13.7109375" customWidth="1"/>
    <col min="14083" max="14083" width="3.7109375" customWidth="1"/>
    <col min="14084" max="14084" width="7.7109375" customWidth="1"/>
    <col min="14085" max="14085" width="9.7109375" customWidth="1"/>
    <col min="14086" max="14086" width="6.7109375" customWidth="1"/>
    <col min="14088" max="14089" width="12.7109375" customWidth="1"/>
    <col min="14090" max="14090" width="2.7109375" customWidth="1"/>
    <col min="14091" max="14091" width="12" bestFit="1" customWidth="1"/>
    <col min="14092" max="14092" width="14.7109375" bestFit="1" customWidth="1"/>
    <col min="14093" max="14093" width="20.7109375" customWidth="1"/>
    <col min="14337" max="14338" width="13.7109375" customWidth="1"/>
    <col min="14339" max="14339" width="3.7109375" customWidth="1"/>
    <col min="14340" max="14340" width="7.7109375" customWidth="1"/>
    <col min="14341" max="14341" width="9.7109375" customWidth="1"/>
    <col min="14342" max="14342" width="6.7109375" customWidth="1"/>
    <col min="14344" max="14345" width="12.7109375" customWidth="1"/>
    <col min="14346" max="14346" width="2.7109375" customWidth="1"/>
    <col min="14347" max="14347" width="12" bestFit="1" customWidth="1"/>
    <col min="14348" max="14348" width="14.7109375" bestFit="1" customWidth="1"/>
    <col min="14349" max="14349" width="20.7109375" customWidth="1"/>
    <col min="14593" max="14594" width="13.7109375" customWidth="1"/>
    <col min="14595" max="14595" width="3.7109375" customWidth="1"/>
    <col min="14596" max="14596" width="7.7109375" customWidth="1"/>
    <col min="14597" max="14597" width="9.7109375" customWidth="1"/>
    <col min="14598" max="14598" width="6.7109375" customWidth="1"/>
    <col min="14600" max="14601" width="12.7109375" customWidth="1"/>
    <col min="14602" max="14602" width="2.7109375" customWidth="1"/>
    <col min="14603" max="14603" width="12" bestFit="1" customWidth="1"/>
    <col min="14604" max="14604" width="14.7109375" bestFit="1" customWidth="1"/>
    <col min="14605" max="14605" width="20.7109375" customWidth="1"/>
    <col min="14849" max="14850" width="13.7109375" customWidth="1"/>
    <col min="14851" max="14851" width="3.7109375" customWidth="1"/>
    <col min="14852" max="14852" width="7.7109375" customWidth="1"/>
    <col min="14853" max="14853" width="9.7109375" customWidth="1"/>
    <col min="14854" max="14854" width="6.7109375" customWidth="1"/>
    <col min="14856" max="14857" width="12.7109375" customWidth="1"/>
    <col min="14858" max="14858" width="2.7109375" customWidth="1"/>
    <col min="14859" max="14859" width="12" bestFit="1" customWidth="1"/>
    <col min="14860" max="14860" width="14.7109375" bestFit="1" customWidth="1"/>
    <col min="14861" max="14861" width="20.7109375" customWidth="1"/>
    <col min="15105" max="15106" width="13.7109375" customWidth="1"/>
    <col min="15107" max="15107" width="3.7109375" customWidth="1"/>
    <col min="15108" max="15108" width="7.7109375" customWidth="1"/>
    <col min="15109" max="15109" width="9.7109375" customWidth="1"/>
    <col min="15110" max="15110" width="6.7109375" customWidth="1"/>
    <col min="15112" max="15113" width="12.7109375" customWidth="1"/>
    <col min="15114" max="15114" width="2.7109375" customWidth="1"/>
    <col min="15115" max="15115" width="12" bestFit="1" customWidth="1"/>
    <col min="15116" max="15116" width="14.7109375" bestFit="1" customWidth="1"/>
    <col min="15117" max="15117" width="20.7109375" customWidth="1"/>
    <col min="15361" max="15362" width="13.7109375" customWidth="1"/>
    <col min="15363" max="15363" width="3.7109375" customWidth="1"/>
    <col min="15364" max="15364" width="7.7109375" customWidth="1"/>
    <col min="15365" max="15365" width="9.7109375" customWidth="1"/>
    <col min="15366" max="15366" width="6.7109375" customWidth="1"/>
    <col min="15368" max="15369" width="12.7109375" customWidth="1"/>
    <col min="15370" max="15370" width="2.7109375" customWidth="1"/>
    <col min="15371" max="15371" width="12" bestFit="1" customWidth="1"/>
    <col min="15372" max="15372" width="14.7109375" bestFit="1" customWidth="1"/>
    <col min="15373" max="15373" width="20.7109375" customWidth="1"/>
    <col min="15617" max="15618" width="13.7109375" customWidth="1"/>
    <col min="15619" max="15619" width="3.7109375" customWidth="1"/>
    <col min="15620" max="15620" width="7.7109375" customWidth="1"/>
    <col min="15621" max="15621" width="9.7109375" customWidth="1"/>
    <col min="15622" max="15622" width="6.7109375" customWidth="1"/>
    <col min="15624" max="15625" width="12.7109375" customWidth="1"/>
    <col min="15626" max="15626" width="2.7109375" customWidth="1"/>
    <col min="15627" max="15627" width="12" bestFit="1" customWidth="1"/>
    <col min="15628" max="15628" width="14.7109375" bestFit="1" customWidth="1"/>
    <col min="15629" max="15629" width="20.7109375" customWidth="1"/>
    <col min="15873" max="15874" width="13.7109375" customWidth="1"/>
    <col min="15875" max="15875" width="3.7109375" customWidth="1"/>
    <col min="15876" max="15876" width="7.7109375" customWidth="1"/>
    <col min="15877" max="15877" width="9.7109375" customWidth="1"/>
    <col min="15878" max="15878" width="6.7109375" customWidth="1"/>
    <col min="15880" max="15881" width="12.7109375" customWidth="1"/>
    <col min="15882" max="15882" width="2.7109375" customWidth="1"/>
    <col min="15883" max="15883" width="12" bestFit="1" customWidth="1"/>
    <col min="15884" max="15884" width="14.7109375" bestFit="1" customWidth="1"/>
    <col min="15885" max="15885" width="20.7109375" customWidth="1"/>
    <col min="16129" max="16130" width="13.7109375" customWidth="1"/>
    <col min="16131" max="16131" width="3.7109375" customWidth="1"/>
    <col min="16132" max="16132" width="7.7109375" customWidth="1"/>
    <col min="16133" max="16133" width="9.7109375" customWidth="1"/>
    <col min="16134" max="16134" width="6.7109375" customWidth="1"/>
    <col min="16136" max="16137" width="12.7109375" customWidth="1"/>
    <col min="16138" max="16138" width="2.7109375" customWidth="1"/>
    <col min="16139" max="16139" width="12" bestFit="1" customWidth="1"/>
    <col min="16140" max="16140" width="14.7109375" bestFit="1" customWidth="1"/>
    <col min="16141" max="16141" width="20.7109375" customWidth="1"/>
  </cols>
  <sheetData>
    <row r="1" spans="1:22" s="46" customFormat="1" ht="27.75" thickBot="1" x14ac:dyDescent="0.5">
      <c r="A1" s="45" t="str">
        <f>[1]Översikt!B1</f>
        <v>KOMPIS 06</v>
      </c>
      <c r="B1" s="45"/>
      <c r="C1" s="45"/>
      <c r="D1"/>
      <c r="F1"/>
      <c r="H1" s="47"/>
      <c r="M1" s="48" t="str">
        <f>CONCATENATE([1]Revideringar!G1,"   Prislista: ",L4)</f>
        <v>Version: ÅP 08, rev 08-10-02   Prislista: VSÖ, 2008- Jan</v>
      </c>
      <c r="S1" s="49"/>
      <c r="T1" s="49"/>
      <c r="U1" s="49"/>
      <c r="V1" s="49"/>
    </row>
    <row r="2" spans="1:22" s="55" customFormat="1" ht="24.95" customHeight="1" thickBot="1" x14ac:dyDescent="0.3">
      <c r="A2" s="50" t="s">
        <v>69</v>
      </c>
      <c r="B2" s="50"/>
      <c r="C2" s="50"/>
      <c r="D2" s="51"/>
      <c r="E2" s="51"/>
      <c r="F2" s="52"/>
      <c r="G2" s="420"/>
      <c r="H2" s="420"/>
      <c r="I2" s="53"/>
      <c r="J2" s="53"/>
      <c r="K2" s="53"/>
      <c r="L2" s="53"/>
      <c r="M2" s="54" t="s">
        <v>70</v>
      </c>
      <c r="T2" s="56"/>
      <c r="U2" s="56"/>
      <c r="V2" s="56"/>
    </row>
    <row r="3" spans="1:22" s="63" customFormat="1" ht="5.0999999999999996" customHeight="1" x14ac:dyDescent="0.2">
      <c r="A3" s="57"/>
      <c r="B3" s="57"/>
      <c r="C3" s="57"/>
      <c r="D3" s="58"/>
      <c r="E3" s="59"/>
      <c r="F3" s="60"/>
      <c r="G3" s="61"/>
      <c r="H3" s="61"/>
      <c r="I3" s="61"/>
      <c r="J3" s="62"/>
      <c r="K3" s="60"/>
      <c r="T3" s="64"/>
      <c r="U3" s="64"/>
      <c r="V3" s="64"/>
    </row>
    <row r="4" spans="1:22" s="63" customFormat="1" ht="15" customHeight="1" x14ac:dyDescent="0.2">
      <c r="B4" s="65"/>
      <c r="C4" s="65"/>
      <c r="D4" s="66" t="s">
        <v>71</v>
      </c>
      <c r="E4" s="67" t="s">
        <v>72</v>
      </c>
      <c r="F4" s="60"/>
      <c r="H4" s="66" t="s">
        <v>73</v>
      </c>
      <c r="I4" s="68" t="s">
        <v>74</v>
      </c>
      <c r="K4" s="69" t="s">
        <v>75</v>
      </c>
      <c r="L4" s="65" t="str">
        <f>IF(I4&lt;&gt;0,IF(E4&lt;&gt;0,CONCATENATE(E4,", ",I4),"Ej angiven"),"Ej angiven")</f>
        <v>VSÖ, 2008- Jan</v>
      </c>
      <c r="T4" s="64"/>
      <c r="U4" s="64"/>
      <c r="V4" s="64"/>
    </row>
    <row r="5" spans="1:22" s="63" customFormat="1" ht="5.0999999999999996" customHeight="1" x14ac:dyDescent="0.2">
      <c r="A5" s="65"/>
      <c r="B5" s="65"/>
      <c r="C5" s="65"/>
      <c r="E5" s="70"/>
      <c r="F5" s="60"/>
      <c r="G5" s="71"/>
      <c r="H5" s="71"/>
      <c r="I5" s="71"/>
      <c r="J5" s="62"/>
      <c r="K5" s="60"/>
      <c r="T5" s="64"/>
      <c r="U5" s="64"/>
      <c r="V5" s="64"/>
    </row>
    <row r="6" spans="1:22" s="63" customFormat="1" ht="13.5" thickBot="1" x14ac:dyDescent="0.25">
      <c r="A6" s="72" t="s">
        <v>76</v>
      </c>
      <c r="B6" s="72"/>
      <c r="C6" s="72"/>
      <c r="D6" s="73"/>
      <c r="E6" s="74"/>
      <c r="F6" s="75"/>
      <c r="G6" s="76" t="s">
        <v>77</v>
      </c>
      <c r="H6" s="77" t="s">
        <v>78</v>
      </c>
      <c r="I6" s="77" t="s">
        <v>79</v>
      </c>
      <c r="J6" s="78"/>
      <c r="K6" s="75"/>
      <c r="L6" s="73"/>
      <c r="M6" s="73"/>
      <c r="T6" s="64"/>
      <c r="U6" s="64"/>
      <c r="V6" s="64"/>
    </row>
    <row r="7" spans="1:22" s="63" customFormat="1" ht="12.75" x14ac:dyDescent="0.2">
      <c r="A7" s="65"/>
      <c r="B7" s="65"/>
      <c r="C7" s="65"/>
      <c r="E7" s="64"/>
      <c r="F7" s="60"/>
      <c r="G7" s="71"/>
      <c r="H7" s="71"/>
      <c r="I7" s="71"/>
      <c r="J7" s="62"/>
      <c r="K7" s="60"/>
      <c r="T7" s="64"/>
      <c r="U7" s="64"/>
      <c r="V7" s="64"/>
    </row>
    <row r="8" spans="1:22" ht="15.75" x14ac:dyDescent="0.25">
      <c r="A8" s="79" t="s">
        <v>80</v>
      </c>
      <c r="B8" s="79"/>
      <c r="C8" s="79"/>
      <c r="D8" s="80"/>
      <c r="E8" s="80"/>
      <c r="F8" s="80"/>
      <c r="G8" s="419"/>
      <c r="H8" s="419"/>
      <c r="I8" s="81" t="s">
        <v>79</v>
      </c>
      <c r="J8" s="81"/>
      <c r="K8" s="81"/>
      <c r="L8" s="81"/>
      <c r="M8" s="81"/>
    </row>
    <row r="9" spans="1:22" ht="5.0999999999999996" customHeight="1" x14ac:dyDescent="0.25">
      <c r="A9" s="82"/>
      <c r="B9" s="82"/>
      <c r="C9" s="82"/>
    </row>
    <row r="10" spans="1:22" x14ac:dyDescent="0.25">
      <c r="A10" s="84" t="s">
        <v>81</v>
      </c>
      <c r="B10" s="84"/>
      <c r="C10" s="84"/>
      <c r="D10" s="85"/>
      <c r="H10"/>
    </row>
    <row r="11" spans="1:22" x14ac:dyDescent="0.25">
      <c r="A11" s="82" t="s">
        <v>82</v>
      </c>
      <c r="B11" s="82"/>
      <c r="C11" s="82"/>
      <c r="D11" s="85"/>
      <c r="G11" s="86">
        <v>90</v>
      </c>
      <c r="H11" s="85" t="s">
        <v>83</v>
      </c>
      <c r="I11" t="s">
        <v>84</v>
      </c>
    </row>
    <row r="12" spans="1:22" x14ac:dyDescent="0.25">
      <c r="C12" s="62"/>
      <c r="D12" s="62" t="s">
        <v>85</v>
      </c>
      <c r="E12" s="87">
        <v>10000</v>
      </c>
      <c r="F12" t="s">
        <v>86</v>
      </c>
      <c r="G12" s="88">
        <v>30</v>
      </c>
      <c r="H12" s="89" t="s">
        <v>87</v>
      </c>
      <c r="I12" s="89" t="s">
        <v>88</v>
      </c>
    </row>
    <row r="13" spans="1:22" x14ac:dyDescent="0.25">
      <c r="C13" s="62"/>
      <c r="D13" s="62" t="s">
        <v>89</v>
      </c>
      <c r="E13" s="87">
        <v>50000</v>
      </c>
      <c r="F13" s="90" t="s">
        <v>90</v>
      </c>
      <c r="G13" s="88">
        <v>-20</v>
      </c>
      <c r="H13" s="89" t="s">
        <v>87</v>
      </c>
      <c r="I13" s="89" t="s">
        <v>88</v>
      </c>
    </row>
    <row r="14" spans="1:22" ht="5.0999999999999996" customHeight="1" x14ac:dyDescent="0.25">
      <c r="A14" s="84"/>
      <c r="B14" s="84"/>
      <c r="C14" s="84"/>
      <c r="D14" s="85"/>
      <c r="G14" s="63"/>
      <c r="H14" s="85"/>
      <c r="I14" s="89"/>
    </row>
    <row r="15" spans="1:22" x14ac:dyDescent="0.25">
      <c r="A15" s="84" t="s">
        <v>91</v>
      </c>
      <c r="B15" s="84"/>
      <c r="C15" s="84"/>
      <c r="D15" s="85"/>
      <c r="H15"/>
    </row>
    <row r="16" spans="1:22" x14ac:dyDescent="0.25">
      <c r="A16" s="82" t="s">
        <v>82</v>
      </c>
      <c r="B16" s="82"/>
      <c r="C16" s="82"/>
      <c r="D16" s="85"/>
      <c r="G16" s="86">
        <v>170</v>
      </c>
      <c r="H16" s="85" t="s">
        <v>83</v>
      </c>
      <c r="I16" t="s">
        <v>92</v>
      </c>
    </row>
    <row r="17" spans="1:17" x14ac:dyDescent="0.25">
      <c r="C17" s="62"/>
      <c r="D17" s="62" t="s">
        <v>85</v>
      </c>
      <c r="E17" s="87">
        <v>10000</v>
      </c>
      <c r="F17" t="s">
        <v>86</v>
      </c>
      <c r="G17" s="88">
        <v>70</v>
      </c>
      <c r="H17" s="89" t="s">
        <v>87</v>
      </c>
      <c r="I17" s="89" t="s">
        <v>88</v>
      </c>
    </row>
    <row r="18" spans="1:17" x14ac:dyDescent="0.25">
      <c r="C18" s="62"/>
      <c r="D18" s="62" t="s">
        <v>89</v>
      </c>
      <c r="E18" s="87">
        <v>55000</v>
      </c>
      <c r="F18" s="90" t="s">
        <v>90</v>
      </c>
      <c r="G18" s="88">
        <v>-30</v>
      </c>
      <c r="H18" s="89" t="s">
        <v>87</v>
      </c>
      <c r="I18" s="89" t="s">
        <v>88</v>
      </c>
    </row>
    <row r="19" spans="1:17" ht="5.0999999999999996" customHeight="1" x14ac:dyDescent="0.25">
      <c r="A19" s="82"/>
      <c r="B19" s="82"/>
      <c r="C19" s="82"/>
      <c r="G19" s="63"/>
    </row>
    <row r="20" spans="1:17" x14ac:dyDescent="0.25">
      <c r="A20" s="84" t="s">
        <v>93</v>
      </c>
      <c r="B20" s="84"/>
      <c r="C20" s="84"/>
      <c r="D20" s="85"/>
      <c r="G20" s="86">
        <v>140</v>
      </c>
      <c r="H20" s="85" t="s">
        <v>83</v>
      </c>
      <c r="I20" s="85" t="s">
        <v>94</v>
      </c>
    </row>
    <row r="21" spans="1:17" ht="5.0999999999999996" customHeight="1" x14ac:dyDescent="0.25">
      <c r="A21" s="82"/>
      <c r="B21" s="82"/>
      <c r="C21" s="82"/>
    </row>
    <row r="22" spans="1:17" x14ac:dyDescent="0.25">
      <c r="A22" s="65" t="s">
        <v>95</v>
      </c>
      <c r="B22" s="65"/>
      <c r="C22" s="65"/>
      <c r="G22" s="86">
        <v>1</v>
      </c>
      <c r="H22" s="85" t="s">
        <v>96</v>
      </c>
      <c r="I22" s="85" t="s">
        <v>97</v>
      </c>
    </row>
    <row r="23" spans="1:17" ht="5.0999999999999996" customHeight="1" x14ac:dyDescent="0.25">
      <c r="A23" s="82"/>
      <c r="B23" s="82"/>
      <c r="C23" s="82"/>
    </row>
    <row r="24" spans="1:17" ht="15.75" x14ac:dyDescent="0.25">
      <c r="A24" s="79" t="s">
        <v>98</v>
      </c>
      <c r="B24" s="79"/>
      <c r="C24" s="79"/>
      <c r="D24" s="80"/>
      <c r="E24" s="80"/>
      <c r="F24" s="80"/>
      <c r="G24" s="419"/>
      <c r="H24" s="419"/>
      <c r="I24" s="81"/>
      <c r="J24" s="81"/>
      <c r="K24" s="81"/>
      <c r="L24" s="81"/>
      <c r="M24" s="81"/>
    </row>
    <row r="25" spans="1:17" ht="5.0999999999999996" customHeight="1" x14ac:dyDescent="0.25">
      <c r="A25" s="82"/>
      <c r="B25" s="82"/>
      <c r="C25" s="82"/>
    </row>
    <row r="26" spans="1:17" x14ac:dyDescent="0.25">
      <c r="A26" s="84" t="s">
        <v>99</v>
      </c>
      <c r="B26" s="84"/>
      <c r="C26" s="84"/>
      <c r="D26" s="62" t="s">
        <v>100</v>
      </c>
      <c r="E26" s="91">
        <v>4</v>
      </c>
      <c r="G26" s="86">
        <v>70</v>
      </c>
      <c r="H26" s="85" t="s">
        <v>96</v>
      </c>
      <c r="I26" s="85"/>
    </row>
    <row r="27" spans="1:17" ht="5.0999999999999996" customHeight="1" x14ac:dyDescent="0.25">
      <c r="A27" s="82"/>
      <c r="B27" s="82"/>
      <c r="C27" s="82"/>
    </row>
    <row r="28" spans="1:17" ht="15.75" thickBot="1" x14ac:dyDescent="0.3">
      <c r="A28" s="84" t="s">
        <v>101</v>
      </c>
      <c r="B28" s="84"/>
      <c r="C28" s="84"/>
      <c r="D28" s="92" t="s">
        <v>102</v>
      </c>
      <c r="E28" s="93" t="s">
        <v>103</v>
      </c>
    </row>
    <row r="29" spans="1:17" x14ac:dyDescent="0.25">
      <c r="A29" s="84"/>
      <c r="B29" s="62" t="s">
        <v>104</v>
      </c>
      <c r="C29" s="64">
        <v>1</v>
      </c>
      <c r="D29" s="94">
        <v>0</v>
      </c>
      <c r="E29" s="95">
        <f>Mängder!E65</f>
        <v>0</v>
      </c>
      <c r="F29" s="96"/>
      <c r="G29" s="97"/>
      <c r="H29" s="85" t="s">
        <v>96</v>
      </c>
      <c r="I29" s="85"/>
    </row>
    <row r="30" spans="1:17" x14ac:dyDescent="0.25">
      <c r="C30" s="64">
        <v>2</v>
      </c>
      <c r="D30" s="98">
        <f>Mängder!F64</f>
        <v>50</v>
      </c>
      <c r="E30" s="99">
        <f>Mängder!F65</f>
        <v>0.04</v>
      </c>
      <c r="G30" s="100">
        <v>60</v>
      </c>
      <c r="H30" s="89" t="s">
        <v>87</v>
      </c>
      <c r="I30" s="89"/>
      <c r="Q30" s="101"/>
    </row>
    <row r="31" spans="1:17" x14ac:dyDescent="0.25">
      <c r="A31" s="82"/>
      <c r="B31" s="82"/>
      <c r="C31" s="64">
        <v>3</v>
      </c>
      <c r="D31" s="98">
        <f>Mängder!G64</f>
        <v>100</v>
      </c>
      <c r="E31" s="99">
        <f>Mängder!G65</f>
        <v>0.08</v>
      </c>
      <c r="G31" s="100">
        <v>100</v>
      </c>
      <c r="H31" s="89" t="s">
        <v>87</v>
      </c>
      <c r="I31" s="89"/>
    </row>
    <row r="32" spans="1:17" x14ac:dyDescent="0.25">
      <c r="A32" s="82"/>
      <c r="B32" s="82"/>
      <c r="C32" s="64">
        <v>4</v>
      </c>
      <c r="D32" s="98">
        <f>Mängder!H64</f>
        <v>200</v>
      </c>
      <c r="E32" s="99">
        <f>Mängder!H65</f>
        <v>0.1</v>
      </c>
      <c r="G32" s="100">
        <v>120</v>
      </c>
      <c r="H32" s="89" t="s">
        <v>87</v>
      </c>
      <c r="I32" s="89"/>
    </row>
    <row r="33" spans="1:13" x14ac:dyDescent="0.25">
      <c r="A33" s="82"/>
      <c r="B33" s="82"/>
      <c r="C33" s="64">
        <v>5</v>
      </c>
      <c r="D33" s="98">
        <f>Mängder!I64</f>
        <v>400</v>
      </c>
      <c r="E33" s="99">
        <f>Mängder!I65</f>
        <v>0.13</v>
      </c>
      <c r="G33" s="100">
        <v>150</v>
      </c>
      <c r="H33" s="89" t="s">
        <v>87</v>
      </c>
      <c r="I33" s="89"/>
      <c r="J33" s="64"/>
      <c r="K33" s="64"/>
    </row>
    <row r="34" spans="1:13" x14ac:dyDescent="0.25">
      <c r="A34" s="82"/>
      <c r="B34" s="82"/>
      <c r="C34" s="64">
        <v>6</v>
      </c>
      <c r="D34" s="98">
        <f>Mängder!J64</f>
        <v>800</v>
      </c>
      <c r="E34" s="99">
        <f>Mängder!J65</f>
        <v>0.15</v>
      </c>
      <c r="G34" s="100">
        <v>170</v>
      </c>
      <c r="H34" s="89" t="s">
        <v>87</v>
      </c>
      <c r="I34" s="89"/>
    </row>
    <row r="35" spans="1:13" ht="15.75" thickBot="1" x14ac:dyDescent="0.3">
      <c r="A35" s="82"/>
      <c r="B35" s="82"/>
      <c r="C35" s="64">
        <v>7</v>
      </c>
      <c r="D35" s="102">
        <f>Mängder!K64</f>
        <v>1600</v>
      </c>
      <c r="E35" s="103">
        <f>Mängder!K65</f>
        <v>0.17</v>
      </c>
      <c r="F35" s="104"/>
      <c r="G35" s="105">
        <v>190</v>
      </c>
      <c r="H35" s="89" t="s">
        <v>87</v>
      </c>
      <c r="I35" s="89"/>
    </row>
    <row r="36" spans="1:13" ht="5.0999999999999996" customHeight="1" x14ac:dyDescent="0.25">
      <c r="A36" s="82"/>
      <c r="B36" s="82"/>
      <c r="C36" s="82"/>
    </row>
    <row r="37" spans="1:13" x14ac:dyDescent="0.25">
      <c r="A37" s="84" t="s">
        <v>105</v>
      </c>
      <c r="B37" s="84"/>
      <c r="C37" s="84"/>
      <c r="D37" s="62" t="s">
        <v>100</v>
      </c>
      <c r="E37" s="106">
        <f>Mängder!F67</f>
        <v>8</v>
      </c>
      <c r="G37" s="86">
        <v>30</v>
      </c>
      <c r="H37" s="85" t="s">
        <v>96</v>
      </c>
      <c r="I37" s="85"/>
    </row>
    <row r="38" spans="1:13" ht="5.0999999999999996" customHeight="1" x14ac:dyDescent="0.25">
      <c r="A38" s="84"/>
      <c r="B38" s="84"/>
      <c r="C38" s="84"/>
      <c r="D38" s="85"/>
      <c r="G38" s="107"/>
      <c r="H38" s="85"/>
      <c r="I38" s="85"/>
    </row>
    <row r="39" spans="1:13" x14ac:dyDescent="0.25">
      <c r="A39" s="84" t="s">
        <v>106</v>
      </c>
      <c r="B39" s="84"/>
      <c r="C39" s="84"/>
      <c r="D39" s="62" t="s">
        <v>100</v>
      </c>
      <c r="E39" s="106">
        <f>Mängder!F69</f>
        <v>42</v>
      </c>
      <c r="G39" s="86">
        <v>240</v>
      </c>
      <c r="H39" s="85" t="s">
        <v>83</v>
      </c>
      <c r="I39" s="85"/>
    </row>
    <row r="40" spans="1:13" s="82" customFormat="1" ht="5.0999999999999996" customHeight="1" x14ac:dyDescent="0.2">
      <c r="H40" s="108"/>
      <c r="I40" s="108"/>
    </row>
    <row r="41" spans="1:13" ht="15.75" x14ac:dyDescent="0.25">
      <c r="A41" s="109" t="s">
        <v>107</v>
      </c>
      <c r="B41" s="109"/>
      <c r="C41" s="109"/>
      <c r="D41" s="81"/>
      <c r="E41" s="81"/>
      <c r="F41" s="80"/>
      <c r="G41" s="419">
        <f>$G$8</f>
        <v>0</v>
      </c>
      <c r="H41" s="419"/>
      <c r="I41" s="81"/>
      <c r="J41" s="81"/>
      <c r="K41" s="81"/>
      <c r="L41" s="81"/>
      <c r="M41" s="81"/>
    </row>
    <row r="42" spans="1:13" ht="5.0999999999999996" customHeight="1" x14ac:dyDescent="0.25">
      <c r="A42" s="82"/>
      <c r="B42" s="82"/>
      <c r="C42" s="82"/>
    </row>
    <row r="43" spans="1:13" x14ac:dyDescent="0.25">
      <c r="A43" s="84" t="s">
        <v>108</v>
      </c>
      <c r="B43" s="84"/>
      <c r="C43" s="84"/>
      <c r="G43" s="86">
        <v>30</v>
      </c>
      <c r="H43" s="85" t="s">
        <v>109</v>
      </c>
      <c r="I43" s="85"/>
    </row>
    <row r="44" spans="1:13" ht="5.0999999999999996" customHeight="1" x14ac:dyDescent="0.25">
      <c r="A44" s="84"/>
      <c r="B44" s="84"/>
      <c r="C44" s="84"/>
      <c r="G44" s="63"/>
      <c r="H44" s="85"/>
      <c r="I44" s="85"/>
    </row>
    <row r="45" spans="1:13" x14ac:dyDescent="0.25">
      <c r="A45" s="65" t="s">
        <v>110</v>
      </c>
      <c r="B45" s="65"/>
      <c r="C45" s="65"/>
      <c r="G45" s="86">
        <v>130</v>
      </c>
      <c r="H45" s="85" t="s">
        <v>111</v>
      </c>
      <c r="I45" s="85"/>
    </row>
    <row r="46" spans="1:13" ht="5.0999999999999996" customHeight="1" x14ac:dyDescent="0.25">
      <c r="A46" s="65"/>
      <c r="B46" s="65"/>
      <c r="C46" s="65"/>
      <c r="G46" s="63"/>
      <c r="H46" s="85"/>
      <c r="I46" s="85"/>
    </row>
    <row r="47" spans="1:13" x14ac:dyDescent="0.25">
      <c r="A47" s="65" t="s">
        <v>112</v>
      </c>
      <c r="B47" s="65"/>
      <c r="C47" s="65"/>
      <c r="G47" s="86">
        <v>250</v>
      </c>
      <c r="H47" s="85" t="s">
        <v>111</v>
      </c>
      <c r="I47" s="85"/>
    </row>
    <row r="48" spans="1:13" ht="5.0999999999999996" customHeight="1" x14ac:dyDescent="0.25">
      <c r="A48" s="65"/>
      <c r="B48" s="65"/>
      <c r="C48" s="65"/>
      <c r="G48" s="63"/>
      <c r="H48" s="85"/>
      <c r="I48" s="85"/>
    </row>
    <row r="49" spans="1:13" s="82" customFormat="1" ht="14.25" x14ac:dyDescent="0.2">
      <c r="A49" s="65" t="s">
        <v>93</v>
      </c>
      <c r="B49" s="65"/>
      <c r="C49" s="65"/>
      <c r="G49" s="88">
        <v>150</v>
      </c>
      <c r="H49" s="85" t="s">
        <v>111</v>
      </c>
      <c r="I49" s="85"/>
    </row>
    <row r="50" spans="1:13" s="82" customFormat="1" ht="5.0999999999999996" customHeight="1" x14ac:dyDescent="0.2">
      <c r="A50" s="63"/>
      <c r="B50" s="63"/>
      <c r="C50" s="63"/>
      <c r="G50" s="110"/>
      <c r="H50" s="85"/>
      <c r="I50" s="85"/>
    </row>
    <row r="51" spans="1:13" s="82" customFormat="1" x14ac:dyDescent="0.25">
      <c r="A51" s="65" t="s">
        <v>95</v>
      </c>
      <c r="B51" s="65"/>
      <c r="C51" s="65"/>
      <c r="D51"/>
      <c r="E51"/>
      <c r="F51"/>
      <c r="G51" s="86">
        <v>4</v>
      </c>
      <c r="H51" s="85" t="s">
        <v>29</v>
      </c>
      <c r="I51" s="85"/>
    </row>
    <row r="52" spans="1:13" s="82" customFormat="1" ht="12.75" x14ac:dyDescent="0.2">
      <c r="A52" s="63"/>
      <c r="B52" s="63"/>
      <c r="C52" s="63"/>
      <c r="G52" s="110"/>
      <c r="H52" s="85"/>
      <c r="I52" s="85"/>
    </row>
    <row r="53" spans="1:13" ht="15.75" x14ac:dyDescent="0.25">
      <c r="A53" s="79" t="s">
        <v>113</v>
      </c>
      <c r="B53" s="79"/>
      <c r="C53" s="79"/>
      <c r="D53" s="80"/>
      <c r="E53" s="80"/>
      <c r="F53" s="80"/>
      <c r="G53" s="419"/>
      <c r="H53" s="419"/>
      <c r="I53" s="81"/>
      <c r="J53" s="81"/>
      <c r="K53" s="81"/>
      <c r="L53" s="81"/>
      <c r="M53" s="81"/>
    </row>
    <row r="54" spans="1:13" ht="5.0999999999999996" customHeight="1" x14ac:dyDescent="0.25">
      <c r="A54" s="84"/>
      <c r="B54" s="84"/>
      <c r="C54" s="84"/>
      <c r="G54" s="64"/>
      <c r="H54" s="85"/>
      <c r="I54" s="85"/>
    </row>
    <row r="55" spans="1:13" x14ac:dyDescent="0.25">
      <c r="A55" s="84" t="s">
        <v>114</v>
      </c>
      <c r="B55" s="84"/>
      <c r="C55" s="84"/>
      <c r="G55" s="111">
        <v>45</v>
      </c>
      <c r="H55" s="85" t="s">
        <v>111</v>
      </c>
      <c r="I55" s="85" t="s">
        <v>115</v>
      </c>
    </row>
    <row r="56" spans="1:13" s="82" customFormat="1" ht="12.75" x14ac:dyDescent="0.2">
      <c r="A56" s="84"/>
      <c r="B56" s="84"/>
      <c r="C56" s="84"/>
      <c r="G56" s="112"/>
      <c r="H56" s="108"/>
      <c r="I56" s="108"/>
    </row>
    <row r="57" spans="1:13" ht="15.75" x14ac:dyDescent="0.25">
      <c r="A57" s="79" t="s">
        <v>116</v>
      </c>
      <c r="B57" s="79"/>
      <c r="C57" s="79"/>
      <c r="D57" s="80"/>
      <c r="E57" s="80"/>
      <c r="F57" s="80"/>
      <c r="G57" s="419"/>
      <c r="H57" s="419"/>
      <c r="I57" s="81"/>
      <c r="J57" s="81"/>
      <c r="K57" s="81"/>
      <c r="L57" s="81"/>
      <c r="M57" s="81"/>
    </row>
    <row r="58" spans="1:13" ht="5.0999999999999996" customHeight="1" x14ac:dyDescent="0.25">
      <c r="A58" s="82"/>
      <c r="B58" s="82"/>
      <c r="C58" s="82"/>
      <c r="H58" s="85"/>
      <c r="I58" s="85"/>
    </row>
    <row r="59" spans="1:13" x14ac:dyDescent="0.25">
      <c r="A59" s="84" t="s">
        <v>117</v>
      </c>
      <c r="B59" s="84"/>
      <c r="C59" s="84"/>
      <c r="G59" s="111">
        <v>20000</v>
      </c>
      <c r="H59" s="85" t="s">
        <v>118</v>
      </c>
      <c r="I59" s="85" t="s">
        <v>119</v>
      </c>
    </row>
    <row r="60" spans="1:13" ht="5.0999999999999996" customHeight="1" x14ac:dyDescent="0.25">
      <c r="A60" s="84"/>
      <c r="B60" s="84"/>
      <c r="C60" s="84"/>
      <c r="G60" s="113"/>
      <c r="H60" s="85"/>
      <c r="I60" s="85"/>
    </row>
    <row r="61" spans="1:13" x14ac:dyDescent="0.25">
      <c r="A61" s="84" t="s">
        <v>120</v>
      </c>
      <c r="B61" s="84"/>
      <c r="C61" s="84"/>
      <c r="G61" s="111">
        <v>20000</v>
      </c>
      <c r="H61" s="85" t="s">
        <v>118</v>
      </c>
      <c r="I61" s="85" t="s">
        <v>119</v>
      </c>
    </row>
    <row r="62" spans="1:13" ht="5.0999999999999996" customHeight="1" x14ac:dyDescent="0.25">
      <c r="A62" s="82"/>
      <c r="B62" s="82"/>
      <c r="C62" s="82"/>
    </row>
    <row r="63" spans="1:13" x14ac:dyDescent="0.25">
      <c r="A63" s="65" t="s">
        <v>121</v>
      </c>
      <c r="B63" s="82"/>
      <c r="C63" s="82"/>
      <c r="G63" s="111">
        <v>4000</v>
      </c>
      <c r="H63" s="85" t="s">
        <v>118</v>
      </c>
      <c r="I63" s="83" t="s">
        <v>122</v>
      </c>
    </row>
    <row r="64" spans="1:13" ht="5.0999999999999996" customHeight="1" x14ac:dyDescent="0.25">
      <c r="A64" s="82"/>
      <c r="B64" s="82"/>
      <c r="C64" s="82"/>
    </row>
    <row r="65" spans="1:13" x14ac:dyDescent="0.25">
      <c r="A65" s="84" t="s">
        <v>123</v>
      </c>
      <c r="B65" s="84"/>
      <c r="C65" s="84"/>
    </row>
    <row r="66" spans="1:13" x14ac:dyDescent="0.25">
      <c r="A66" s="114" t="s">
        <v>124</v>
      </c>
      <c r="B66" s="114"/>
      <c r="C66" s="114"/>
    </row>
    <row r="67" spans="1:13" ht="14.25" customHeight="1" x14ac:dyDescent="0.25">
      <c r="B67" s="82" t="s">
        <v>125</v>
      </c>
      <c r="G67" s="111">
        <v>25000</v>
      </c>
      <c r="H67" s="85" t="s">
        <v>109</v>
      </c>
      <c r="I67" s="85" t="s">
        <v>119</v>
      </c>
    </row>
    <row r="68" spans="1:13" ht="5.0999999999999996" customHeight="1" x14ac:dyDescent="0.25">
      <c r="B68" s="82"/>
      <c r="G68" s="115"/>
      <c r="H68" s="85"/>
      <c r="I68" s="85"/>
    </row>
    <row r="69" spans="1:13" x14ac:dyDescent="0.25">
      <c r="B69" s="82" t="s">
        <v>126</v>
      </c>
      <c r="G69" s="111">
        <v>25000</v>
      </c>
      <c r="H69" s="85" t="s">
        <v>109</v>
      </c>
      <c r="I69" s="85" t="s">
        <v>119</v>
      </c>
    </row>
    <row r="70" spans="1:13" s="82" customFormat="1" ht="5.0999999999999996" customHeight="1" x14ac:dyDescent="0.2">
      <c r="A70" s="84"/>
      <c r="B70" s="84"/>
      <c r="C70" s="84"/>
      <c r="G70" s="112"/>
      <c r="H70" s="108"/>
      <c r="I70" s="108"/>
    </row>
    <row r="71" spans="1:13" ht="15.75" x14ac:dyDescent="0.25">
      <c r="A71" s="79" t="s">
        <v>127</v>
      </c>
      <c r="B71" s="79"/>
      <c r="C71" s="79"/>
      <c r="D71" s="80"/>
      <c r="E71" s="80"/>
      <c r="F71" s="80"/>
      <c r="G71" s="419"/>
      <c r="H71" s="419"/>
      <c r="I71" s="81"/>
      <c r="J71" s="81"/>
      <c r="K71" s="81"/>
      <c r="L71" s="81"/>
      <c r="M71" s="81"/>
    </row>
    <row r="72" spans="1:13" ht="5.0999999999999996" customHeight="1" thickBot="1" x14ac:dyDescent="0.3">
      <c r="A72" s="84"/>
      <c r="B72" s="84"/>
      <c r="C72" s="84"/>
      <c r="G72" s="64"/>
      <c r="H72" s="85"/>
      <c r="I72" s="85"/>
    </row>
    <row r="73" spans="1:13" x14ac:dyDescent="0.25">
      <c r="A73" s="84" t="s">
        <v>128</v>
      </c>
      <c r="B73" s="63" t="s">
        <v>129</v>
      </c>
      <c r="C73" s="63" t="s">
        <v>130</v>
      </c>
      <c r="E73" s="116">
        <f>Mängder!E170</f>
        <v>0.3</v>
      </c>
      <c r="F73" s="96"/>
      <c r="G73" s="117">
        <v>600</v>
      </c>
      <c r="H73" s="85" t="s">
        <v>28</v>
      </c>
      <c r="I73" s="85"/>
    </row>
    <row r="74" spans="1:13" x14ac:dyDescent="0.25">
      <c r="B74" s="63"/>
      <c r="C74" s="63"/>
      <c r="E74" s="118">
        <f>Mängder!F170</f>
        <v>0.5</v>
      </c>
      <c r="G74" s="119">
        <v>1000</v>
      </c>
      <c r="H74" s="89" t="s">
        <v>88</v>
      </c>
      <c r="I74" s="89"/>
    </row>
    <row r="75" spans="1:13" x14ac:dyDescent="0.25">
      <c r="A75" s="84"/>
      <c r="B75" s="84"/>
      <c r="C75" s="84"/>
      <c r="E75" s="118">
        <f>Mängder!G170</f>
        <v>0.8</v>
      </c>
      <c r="G75" s="119">
        <v>1600</v>
      </c>
      <c r="H75" s="89" t="s">
        <v>88</v>
      </c>
      <c r="I75" s="89"/>
    </row>
    <row r="76" spans="1:13" x14ac:dyDescent="0.25">
      <c r="A76" s="84"/>
      <c r="B76" s="84"/>
      <c r="C76" s="84"/>
      <c r="E76" s="118">
        <f>Mängder!H170</f>
        <v>1</v>
      </c>
      <c r="G76" s="119">
        <v>2000</v>
      </c>
      <c r="H76" s="89" t="s">
        <v>88</v>
      </c>
      <c r="I76" s="89"/>
    </row>
    <row r="77" spans="1:13" x14ac:dyDescent="0.25">
      <c r="A77" s="84"/>
      <c r="B77" s="84"/>
      <c r="C77" s="84"/>
      <c r="E77" s="118">
        <f>Mängder!I170</f>
        <v>1.2</v>
      </c>
      <c r="G77" s="119">
        <v>2400</v>
      </c>
      <c r="H77" s="89" t="s">
        <v>88</v>
      </c>
      <c r="I77" s="89"/>
    </row>
    <row r="78" spans="1:13" x14ac:dyDescent="0.25">
      <c r="A78" s="84"/>
      <c r="B78" s="84"/>
      <c r="C78" s="84"/>
      <c r="E78" s="118">
        <f>Mängder!J170</f>
        <v>1.6</v>
      </c>
      <c r="G78" s="119">
        <v>3200</v>
      </c>
      <c r="H78" s="89" t="s">
        <v>88</v>
      </c>
      <c r="I78" s="89"/>
    </row>
    <row r="79" spans="1:13" ht="15.75" thickBot="1" x14ac:dyDescent="0.3">
      <c r="A79" s="84"/>
      <c r="B79" s="84"/>
      <c r="C79" s="84"/>
      <c r="E79" s="120">
        <f>Mängder!K170</f>
        <v>2</v>
      </c>
      <c r="F79" s="104"/>
      <c r="G79" s="121">
        <v>4000</v>
      </c>
      <c r="H79" s="89" t="s">
        <v>88</v>
      </c>
      <c r="I79" s="89"/>
    </row>
    <row r="80" spans="1:13" x14ac:dyDescent="0.25">
      <c r="B80" s="84"/>
      <c r="C80" s="84"/>
      <c r="G80" s="64"/>
      <c r="H80" s="85"/>
      <c r="I80" s="85"/>
    </row>
    <row r="81" spans="1:13" x14ac:dyDescent="0.25">
      <c r="A81" s="84" t="s">
        <v>131</v>
      </c>
      <c r="C81" s="82"/>
      <c r="E81" s="82" t="s">
        <v>132</v>
      </c>
      <c r="G81" s="88">
        <v>100</v>
      </c>
      <c r="H81" s="85" t="s">
        <v>28</v>
      </c>
      <c r="I81" s="85"/>
    </row>
    <row r="82" spans="1:13" x14ac:dyDescent="0.25">
      <c r="C82" s="82"/>
      <c r="E82" s="82" t="s">
        <v>133</v>
      </c>
      <c r="G82" s="88">
        <v>100</v>
      </c>
      <c r="H82" s="89" t="s">
        <v>88</v>
      </c>
      <c r="I82" s="89"/>
    </row>
    <row r="83" spans="1:13" x14ac:dyDescent="0.25">
      <c r="C83" s="82"/>
      <c r="E83" s="82" t="s">
        <v>134</v>
      </c>
      <c r="G83" s="88">
        <v>50</v>
      </c>
      <c r="H83" s="89" t="s">
        <v>88</v>
      </c>
      <c r="I83" s="89"/>
    </row>
    <row r="84" spans="1:13" x14ac:dyDescent="0.25">
      <c r="C84" s="82"/>
      <c r="E84" s="82" t="s">
        <v>135</v>
      </c>
      <c r="G84" s="88">
        <v>20</v>
      </c>
      <c r="H84" s="89" t="s">
        <v>88</v>
      </c>
      <c r="I84" s="89"/>
    </row>
    <row r="85" spans="1:13" x14ac:dyDescent="0.25">
      <c r="A85" s="82"/>
      <c r="B85" s="82"/>
      <c r="C85" s="82"/>
    </row>
    <row r="86" spans="1:13" ht="15.75" x14ac:dyDescent="0.25">
      <c r="A86" s="79" t="s">
        <v>136</v>
      </c>
      <c r="B86" s="79"/>
      <c r="C86" s="79"/>
      <c r="D86" s="80"/>
      <c r="E86" s="80"/>
      <c r="F86" s="80"/>
      <c r="G86" s="419"/>
      <c r="H86" s="419"/>
      <c r="I86" s="81"/>
      <c r="J86" s="81"/>
      <c r="K86" s="81"/>
      <c r="L86" s="81"/>
      <c r="M86" s="81"/>
    </row>
    <row r="87" spans="1:13" ht="5.0999999999999996" customHeight="1" x14ac:dyDescent="0.25">
      <c r="A87" s="82"/>
      <c r="B87" s="82"/>
      <c r="C87" s="82"/>
    </row>
    <row r="88" spans="1:13" x14ac:dyDescent="0.25">
      <c r="A88" s="122" t="s">
        <v>137</v>
      </c>
      <c r="B88" s="84"/>
      <c r="C88" s="84"/>
      <c r="G88" s="111">
        <v>400</v>
      </c>
      <c r="H88" s="85" t="s">
        <v>96</v>
      </c>
      <c r="I88" s="63" t="s">
        <v>138</v>
      </c>
    </row>
    <row r="89" spans="1:13" ht="5.0999999999999996" customHeight="1" x14ac:dyDescent="0.25">
      <c r="A89" s="84"/>
      <c r="B89" s="84"/>
      <c r="C89" s="84"/>
      <c r="G89" s="113"/>
      <c r="H89" s="85"/>
      <c r="I89" s="85"/>
    </row>
    <row r="90" spans="1:13" x14ac:dyDescent="0.25">
      <c r="B90" s="63" t="s">
        <v>139</v>
      </c>
      <c r="C90" s="63"/>
      <c r="D90" s="123"/>
      <c r="E90" s="124">
        <f>Mängder!J185</f>
        <v>2800</v>
      </c>
      <c r="F90" t="s">
        <v>140</v>
      </c>
      <c r="G90" s="125">
        <f>ROUND(E90*$G$88/10000,0)*10</f>
        <v>1120</v>
      </c>
      <c r="H90" s="85" t="s">
        <v>141</v>
      </c>
      <c r="I90" s="85"/>
    </row>
    <row r="91" spans="1:13" x14ac:dyDescent="0.25">
      <c r="B91" s="63" t="s">
        <v>142</v>
      </c>
      <c r="C91" s="63"/>
      <c r="D91" s="126"/>
      <c r="E91" s="124">
        <f>Mängder!J186</f>
        <v>4000</v>
      </c>
      <c r="F91" s="90" t="s">
        <v>87</v>
      </c>
      <c r="G91" s="125">
        <f>ROUND(E91*$G$88/10000,0)*10</f>
        <v>1600</v>
      </c>
      <c r="H91" s="89" t="s">
        <v>88</v>
      </c>
      <c r="I91" s="89"/>
    </row>
    <row r="92" spans="1:13" ht="5.0999999999999996" customHeight="1" x14ac:dyDescent="0.25">
      <c r="B92" s="63"/>
      <c r="C92" s="63"/>
      <c r="D92" s="123"/>
      <c r="G92" s="113"/>
      <c r="H92" s="85"/>
      <c r="I92" s="85"/>
    </row>
    <row r="93" spans="1:13" x14ac:dyDescent="0.25">
      <c r="B93" s="63" t="s">
        <v>143</v>
      </c>
      <c r="C93" s="63"/>
      <c r="D93" s="126"/>
      <c r="E93" s="124">
        <f>Mängder!J189</f>
        <v>1000</v>
      </c>
      <c r="F93" s="90" t="s">
        <v>87</v>
      </c>
      <c r="G93" s="125">
        <f>ROUND(E93*$G$88/10000,0)*10</f>
        <v>400</v>
      </c>
      <c r="H93" s="85" t="s">
        <v>144</v>
      </c>
      <c r="I93" s="85"/>
    </row>
    <row r="94" spans="1:13" x14ac:dyDescent="0.25">
      <c r="G94" s="113"/>
      <c r="H94" s="85"/>
      <c r="I94" s="85"/>
    </row>
    <row r="95" spans="1:13" x14ac:dyDescent="0.25">
      <c r="A95" s="63" t="s">
        <v>145</v>
      </c>
      <c r="B95" s="84"/>
      <c r="C95" s="84"/>
      <c r="D95" s="65"/>
      <c r="E95" s="63"/>
      <c r="F95" s="63"/>
      <c r="G95" s="111">
        <v>250</v>
      </c>
      <c r="H95" s="85" t="s">
        <v>146</v>
      </c>
      <c r="I95" s="85"/>
    </row>
    <row r="96" spans="1:13" ht="5.0999999999999996" customHeight="1" x14ac:dyDescent="0.25">
      <c r="A96" s="82"/>
      <c r="B96" s="82"/>
      <c r="C96" s="82"/>
    </row>
    <row r="97" spans="1:13" ht="15.75" x14ac:dyDescent="0.25">
      <c r="A97" s="79" t="s">
        <v>147</v>
      </c>
      <c r="B97" s="79"/>
      <c r="C97" s="79"/>
      <c r="D97" s="80"/>
      <c r="E97" s="80"/>
      <c r="F97" s="80"/>
      <c r="G97" s="419"/>
      <c r="H97" s="419"/>
      <c r="I97" s="81"/>
      <c r="J97" s="81"/>
      <c r="K97" s="81"/>
      <c r="L97" s="81"/>
      <c r="M97" s="81"/>
    </row>
    <row r="98" spans="1:13" ht="5.0999999999999996" customHeight="1" x14ac:dyDescent="0.25">
      <c r="A98" s="82"/>
      <c r="B98" s="82"/>
      <c r="C98" s="82"/>
    </row>
    <row r="99" spans="1:13" x14ac:dyDescent="0.25">
      <c r="A99" s="122" t="s">
        <v>148</v>
      </c>
      <c r="B99" s="84"/>
      <c r="C99" s="84"/>
    </row>
    <row r="100" spans="1:13" x14ac:dyDescent="0.25">
      <c r="A100" s="127" t="s">
        <v>149</v>
      </c>
      <c r="B100" s="108"/>
      <c r="C100" s="108"/>
      <c r="G100" s="111">
        <v>400</v>
      </c>
      <c r="H100" s="85" t="s">
        <v>96</v>
      </c>
      <c r="I100" s="85"/>
    </row>
    <row r="101" spans="1:13" ht="5.0999999999999996" customHeight="1" x14ac:dyDescent="0.25">
      <c r="A101" s="108"/>
      <c r="B101" s="108"/>
      <c r="C101" s="108"/>
      <c r="G101" s="128"/>
      <c r="H101" s="85"/>
      <c r="I101" s="85"/>
    </row>
    <row r="102" spans="1:13" ht="12.75" customHeight="1" x14ac:dyDescent="0.25">
      <c r="A102" s="129" t="s">
        <v>150</v>
      </c>
      <c r="B102" s="130"/>
      <c r="D102" s="85" t="s">
        <v>66</v>
      </c>
      <c r="G102" s="111">
        <v>25</v>
      </c>
      <c r="H102" s="85" t="s">
        <v>151</v>
      </c>
      <c r="I102" s="85"/>
    </row>
    <row r="103" spans="1:13" x14ac:dyDescent="0.25">
      <c r="A103" s="130"/>
      <c r="B103" s="130"/>
      <c r="D103" s="85" t="s">
        <v>152</v>
      </c>
      <c r="G103" s="111">
        <v>50</v>
      </c>
      <c r="H103" s="89" t="s">
        <v>87</v>
      </c>
      <c r="I103" s="89"/>
    </row>
    <row r="104" spans="1:13" x14ac:dyDescent="0.25">
      <c r="A104" s="82"/>
      <c r="D104" s="85" t="s">
        <v>153</v>
      </c>
      <c r="E104" s="85"/>
      <c r="G104" s="111">
        <v>100</v>
      </c>
      <c r="H104" s="89" t="s">
        <v>87</v>
      </c>
      <c r="I104" s="89"/>
    </row>
    <row r="105" spans="1:13" ht="5.0999999999999996" customHeight="1" x14ac:dyDescent="0.25">
      <c r="B105" s="108"/>
      <c r="C105" s="108"/>
      <c r="G105" s="115"/>
      <c r="H105" s="85"/>
      <c r="I105" s="85"/>
    </row>
    <row r="106" spans="1:13" x14ac:dyDescent="0.25">
      <c r="A106" s="131" t="s">
        <v>154</v>
      </c>
      <c r="D106" s="85" t="s">
        <v>66</v>
      </c>
      <c r="E106" s="132">
        <f>Mängder!G200</f>
        <v>250</v>
      </c>
      <c r="F106" t="s">
        <v>140</v>
      </c>
      <c r="G106" s="133">
        <f>G102+G100*Mängder!G200/1000</f>
        <v>125</v>
      </c>
      <c r="H106" s="63" t="s">
        <v>151</v>
      </c>
      <c r="I106" s="63"/>
    </row>
    <row r="107" spans="1:13" x14ac:dyDescent="0.25">
      <c r="A107" s="108"/>
      <c r="D107" s="85" t="s">
        <v>152</v>
      </c>
      <c r="E107" s="132">
        <f>Mängder!H200</f>
        <v>900</v>
      </c>
      <c r="F107" s="90" t="s">
        <v>87</v>
      </c>
      <c r="G107" s="133">
        <f>G103+G100*Mängder!H200/1000</f>
        <v>410</v>
      </c>
      <c r="H107" s="89" t="s">
        <v>88</v>
      </c>
      <c r="I107" s="89"/>
    </row>
    <row r="108" spans="1:13" x14ac:dyDescent="0.25">
      <c r="A108" s="108"/>
      <c r="D108" s="85" t="s">
        <v>153</v>
      </c>
      <c r="E108" s="134">
        <f>Mängder!I200</f>
        <v>1500</v>
      </c>
      <c r="F108" s="90" t="s">
        <v>87</v>
      </c>
      <c r="G108" s="133">
        <f>G104+G100*Mängder!I200/1000</f>
        <v>700</v>
      </c>
      <c r="H108" s="89" t="s">
        <v>88</v>
      </c>
      <c r="I108" s="89"/>
    </row>
    <row r="109" spans="1:13" ht="5.0999999999999996" customHeight="1" x14ac:dyDescent="0.25">
      <c r="A109" s="108"/>
      <c r="D109" s="85"/>
      <c r="E109" s="135"/>
      <c r="F109" s="90"/>
      <c r="G109" s="113"/>
      <c r="H109" s="89"/>
      <c r="I109" s="89"/>
    </row>
    <row r="110" spans="1:13" x14ac:dyDescent="0.25">
      <c r="A110" s="108"/>
      <c r="D110" s="85" t="s">
        <v>155</v>
      </c>
      <c r="E110" s="136"/>
      <c r="G110" s="111">
        <v>100</v>
      </c>
      <c r="H110" s="89" t="s">
        <v>156</v>
      </c>
      <c r="I110" s="89"/>
    </row>
    <row r="111" spans="1:13" ht="5.0999999999999996" customHeight="1" x14ac:dyDescent="0.25">
      <c r="A111" s="82"/>
      <c r="B111" s="82"/>
      <c r="C111" s="82"/>
      <c r="G111" s="113"/>
      <c r="H111" s="85"/>
      <c r="I111" s="85"/>
    </row>
    <row r="112" spans="1:13" x14ac:dyDescent="0.25">
      <c r="A112" s="122" t="s">
        <v>157</v>
      </c>
      <c r="B112" s="84"/>
      <c r="C112" s="84"/>
    </row>
    <row r="113" spans="1:9" x14ac:dyDescent="0.25">
      <c r="A113" s="127" t="s">
        <v>149</v>
      </c>
      <c r="B113" s="108"/>
      <c r="C113" s="108"/>
      <c r="G113" s="111">
        <v>400</v>
      </c>
      <c r="H113" s="85" t="s">
        <v>96</v>
      </c>
    </row>
    <row r="114" spans="1:9" ht="5.0999999999999996" customHeight="1" x14ac:dyDescent="0.25">
      <c r="A114" s="82"/>
      <c r="B114" s="82"/>
      <c r="C114" s="82"/>
      <c r="H114" s="85"/>
      <c r="I114" s="85"/>
    </row>
    <row r="115" spans="1:9" ht="12.75" customHeight="1" x14ac:dyDescent="0.25">
      <c r="A115" s="129" t="s">
        <v>150</v>
      </c>
      <c r="B115" s="130"/>
      <c r="D115" s="137" t="s">
        <v>158</v>
      </c>
      <c r="G115" s="111">
        <v>300</v>
      </c>
      <c r="H115" s="85" t="s">
        <v>159</v>
      </c>
      <c r="I115" s="85"/>
    </row>
    <row r="116" spans="1:9" x14ac:dyDescent="0.25">
      <c r="A116" s="130"/>
      <c r="B116" s="130"/>
      <c r="D116" s="137" t="s">
        <v>160</v>
      </c>
      <c r="G116" s="111">
        <v>200</v>
      </c>
      <c r="H116" s="89" t="s">
        <v>88</v>
      </c>
      <c r="I116" s="89"/>
    </row>
    <row r="117" spans="1:9" x14ac:dyDescent="0.25">
      <c r="A117" s="82"/>
      <c r="D117" s="137" t="s">
        <v>161</v>
      </c>
      <c r="E117" s="137"/>
      <c r="G117" s="111">
        <v>400</v>
      </c>
      <c r="H117" s="89" t="s">
        <v>88</v>
      </c>
      <c r="I117" s="89"/>
    </row>
    <row r="118" spans="1:9" ht="5.0999999999999996" customHeight="1" x14ac:dyDescent="0.25">
      <c r="A118" s="82"/>
      <c r="D118" s="137"/>
      <c r="E118" s="137"/>
      <c r="G118" s="115"/>
      <c r="H118" s="89"/>
      <c r="I118" s="89"/>
    </row>
    <row r="119" spans="1:9" x14ac:dyDescent="0.25">
      <c r="A119" s="138" t="s">
        <v>154</v>
      </c>
      <c r="D119" s="137" t="s">
        <v>158</v>
      </c>
      <c r="E119" s="134">
        <f>Mängder!G208</f>
        <v>7500</v>
      </c>
      <c r="F119" t="s">
        <v>140</v>
      </c>
      <c r="G119" s="133">
        <f>G115+G113*Mängder!G208/1000</f>
        <v>3300</v>
      </c>
      <c r="H119" s="85" t="s">
        <v>162</v>
      </c>
      <c r="I119" s="85"/>
    </row>
    <row r="120" spans="1:9" x14ac:dyDescent="0.25">
      <c r="A120" s="82"/>
      <c r="D120" s="137" t="s">
        <v>160</v>
      </c>
      <c r="E120" s="134">
        <f>Mängder!H208</f>
        <v>6000</v>
      </c>
      <c r="F120" s="90" t="s">
        <v>87</v>
      </c>
      <c r="G120" s="133">
        <f>G116+G113*Mängder!H208/1000</f>
        <v>2600</v>
      </c>
      <c r="H120" s="89" t="s">
        <v>88</v>
      </c>
      <c r="I120" s="89"/>
    </row>
    <row r="121" spans="1:9" x14ac:dyDescent="0.25">
      <c r="A121" s="82"/>
      <c r="D121" s="137" t="s">
        <v>161</v>
      </c>
      <c r="E121" s="134">
        <f>Mängder!I208</f>
        <v>9000</v>
      </c>
      <c r="F121" s="90" t="s">
        <v>87</v>
      </c>
      <c r="G121" s="133">
        <f>G117+G113*Mängder!I208/1000</f>
        <v>4000</v>
      </c>
      <c r="H121" s="89" t="s">
        <v>88</v>
      </c>
      <c r="I121" s="89"/>
    </row>
    <row r="122" spans="1:9" x14ac:dyDescent="0.25">
      <c r="A122" s="82"/>
      <c r="B122" s="82"/>
      <c r="C122" s="82"/>
      <c r="H122" s="85"/>
      <c r="I122" s="85"/>
    </row>
    <row r="123" spans="1:9" x14ac:dyDescent="0.25">
      <c r="A123" s="122" t="s">
        <v>163</v>
      </c>
      <c r="D123" s="137" t="s">
        <v>158</v>
      </c>
      <c r="G123" s="111">
        <v>1500</v>
      </c>
      <c r="H123" s="85" t="s">
        <v>151</v>
      </c>
      <c r="I123" s="63" t="s">
        <v>164</v>
      </c>
    </row>
    <row r="124" spans="1:9" x14ac:dyDescent="0.25">
      <c r="A124" s="82"/>
      <c r="D124" s="137" t="s">
        <v>160</v>
      </c>
      <c r="G124" s="111">
        <v>1000</v>
      </c>
      <c r="H124" s="89" t="s">
        <v>88</v>
      </c>
      <c r="I124" s="89" t="s">
        <v>88</v>
      </c>
    </row>
    <row r="125" spans="1:9" x14ac:dyDescent="0.25">
      <c r="A125" s="82"/>
      <c r="D125" s="137" t="s">
        <v>161</v>
      </c>
      <c r="E125" s="137"/>
      <c r="G125" s="111">
        <v>2000</v>
      </c>
      <c r="H125" s="89" t="s">
        <v>88</v>
      </c>
      <c r="I125" s="89" t="s">
        <v>88</v>
      </c>
    </row>
    <row r="126" spans="1:9" ht="5.0999999999999996" customHeight="1" thickBot="1" x14ac:dyDescent="0.3">
      <c r="A126" s="82"/>
      <c r="B126" s="82"/>
      <c r="C126" s="82"/>
      <c r="E126" s="137"/>
      <c r="G126" s="128"/>
    </row>
    <row r="127" spans="1:9" x14ac:dyDescent="0.25">
      <c r="A127" s="122" t="s">
        <v>165</v>
      </c>
      <c r="C127" s="82"/>
      <c r="D127" s="62" t="s">
        <v>166</v>
      </c>
      <c r="E127" s="139">
        <v>1</v>
      </c>
      <c r="F127" s="96"/>
      <c r="G127" s="117">
        <v>500</v>
      </c>
      <c r="H127" s="85" t="s">
        <v>151</v>
      </c>
      <c r="I127" s="63" t="s">
        <v>164</v>
      </c>
    </row>
    <row r="128" spans="1:9" x14ac:dyDescent="0.25">
      <c r="A128" s="82"/>
      <c r="C128" s="82"/>
      <c r="E128" s="140">
        <v>2</v>
      </c>
      <c r="G128" s="119">
        <v>750</v>
      </c>
      <c r="H128" s="89" t="s">
        <v>88</v>
      </c>
      <c r="I128" s="89" t="s">
        <v>88</v>
      </c>
    </row>
    <row r="129" spans="1:13" ht="15.75" thickBot="1" x14ac:dyDescent="0.3">
      <c r="A129" s="82"/>
      <c r="C129" s="82"/>
      <c r="E129" s="141">
        <v>3</v>
      </c>
      <c r="F129" s="104"/>
      <c r="G129" s="121">
        <v>1000</v>
      </c>
      <c r="H129" s="89" t="s">
        <v>88</v>
      </c>
      <c r="I129" s="89" t="s">
        <v>88</v>
      </c>
    </row>
    <row r="130" spans="1:13" ht="5.0999999999999996" customHeight="1" x14ac:dyDescent="0.25">
      <c r="A130" s="82"/>
      <c r="B130" s="82"/>
      <c r="C130" s="82"/>
    </row>
    <row r="131" spans="1:13" ht="15.75" x14ac:dyDescent="0.25">
      <c r="A131" s="79" t="s">
        <v>167</v>
      </c>
      <c r="B131" s="79"/>
      <c r="C131" s="79"/>
      <c r="D131" s="80"/>
      <c r="E131" s="80"/>
      <c r="F131" s="80"/>
      <c r="G131" s="419"/>
      <c r="H131" s="419"/>
      <c r="I131" s="81"/>
      <c r="J131" s="81"/>
      <c r="K131" s="81"/>
      <c r="L131" s="81"/>
      <c r="M131" s="81"/>
    </row>
    <row r="132" spans="1:13" ht="5.0999999999999996" customHeight="1" x14ac:dyDescent="0.25">
      <c r="A132" s="82"/>
      <c r="B132" s="82"/>
      <c r="C132" s="82"/>
    </row>
    <row r="133" spans="1:13" x14ac:dyDescent="0.25">
      <c r="A133" s="122" t="s">
        <v>168</v>
      </c>
      <c r="C133" s="82"/>
      <c r="D133" s="82" t="s">
        <v>169</v>
      </c>
      <c r="G133" s="111">
        <v>350</v>
      </c>
      <c r="H133" s="85" t="s">
        <v>96</v>
      </c>
      <c r="I133" s="63" t="s">
        <v>170</v>
      </c>
    </row>
    <row r="134" spans="1:13" x14ac:dyDescent="0.25">
      <c r="C134" s="82"/>
      <c r="D134" s="82" t="s">
        <v>135</v>
      </c>
      <c r="G134" s="111">
        <v>400</v>
      </c>
      <c r="H134" s="142" t="s">
        <v>87</v>
      </c>
      <c r="I134" s="142"/>
    </row>
    <row r="135" spans="1:13" ht="5.0999999999999996" customHeight="1" x14ac:dyDescent="0.25">
      <c r="A135" s="84"/>
      <c r="B135" s="84"/>
      <c r="C135" s="84"/>
      <c r="D135" s="63"/>
      <c r="H135" s="142"/>
      <c r="I135" s="142"/>
    </row>
    <row r="136" spans="1:13" x14ac:dyDescent="0.25">
      <c r="A136" s="122" t="s">
        <v>171</v>
      </c>
      <c r="C136" s="82"/>
      <c r="D136" s="82" t="s">
        <v>172</v>
      </c>
      <c r="G136" s="111">
        <v>500</v>
      </c>
      <c r="H136" s="85" t="s">
        <v>173</v>
      </c>
      <c r="I136" s="63" t="s">
        <v>174</v>
      </c>
    </row>
    <row r="137" spans="1:13" x14ac:dyDescent="0.25">
      <c r="C137" s="82"/>
      <c r="D137" s="82" t="s">
        <v>175</v>
      </c>
      <c r="G137" s="111">
        <v>500</v>
      </c>
      <c r="H137" s="142" t="s">
        <v>87</v>
      </c>
      <c r="I137" s="142" t="s">
        <v>87</v>
      </c>
    </row>
    <row r="138" spans="1:13" x14ac:dyDescent="0.25">
      <c r="C138" s="82"/>
      <c r="D138" s="82" t="s">
        <v>176</v>
      </c>
      <c r="G138" s="111">
        <v>100</v>
      </c>
      <c r="H138" s="142" t="s">
        <v>87</v>
      </c>
      <c r="I138" s="142" t="s">
        <v>87</v>
      </c>
    </row>
    <row r="139" spans="1:13" x14ac:dyDescent="0.25">
      <c r="C139" s="82"/>
      <c r="D139" s="82" t="s">
        <v>177</v>
      </c>
      <c r="G139" s="111">
        <v>50</v>
      </c>
      <c r="H139" s="142" t="s">
        <v>87</v>
      </c>
      <c r="I139" s="142" t="s">
        <v>87</v>
      </c>
    </row>
    <row r="140" spans="1:13" x14ac:dyDescent="0.25">
      <c r="C140" s="82"/>
      <c r="D140" s="82" t="s">
        <v>178</v>
      </c>
      <c r="G140" s="111">
        <v>100</v>
      </c>
      <c r="H140" s="142" t="s">
        <v>87</v>
      </c>
      <c r="I140" s="142" t="s">
        <v>87</v>
      </c>
    </row>
    <row r="141" spans="1:13" x14ac:dyDescent="0.25">
      <c r="C141" s="82"/>
      <c r="D141" s="82" t="s">
        <v>179</v>
      </c>
      <c r="G141" s="111">
        <v>100</v>
      </c>
      <c r="H141" s="142" t="s">
        <v>87</v>
      </c>
      <c r="I141" s="142" t="s">
        <v>87</v>
      </c>
    </row>
    <row r="142" spans="1:13" x14ac:dyDescent="0.25">
      <c r="C142" s="82"/>
      <c r="D142" s="82" t="s">
        <v>180</v>
      </c>
      <c r="G142" s="111">
        <v>350</v>
      </c>
      <c r="H142" s="142" t="s">
        <v>87</v>
      </c>
      <c r="I142" s="142" t="s">
        <v>87</v>
      </c>
    </row>
    <row r="143" spans="1:13" x14ac:dyDescent="0.25">
      <c r="A143" s="82"/>
      <c r="B143" s="82"/>
      <c r="C143" s="82"/>
    </row>
    <row r="144" spans="1:13" ht="15.75" x14ac:dyDescent="0.25">
      <c r="A144" s="79" t="s">
        <v>181</v>
      </c>
      <c r="B144" s="79"/>
      <c r="C144" s="79"/>
      <c r="D144" s="80"/>
      <c r="E144" s="80"/>
      <c r="F144" s="80"/>
      <c r="G144" s="419"/>
      <c r="H144" s="419"/>
      <c r="I144" s="81"/>
      <c r="J144" s="81"/>
      <c r="K144" s="81"/>
      <c r="L144" s="81"/>
      <c r="M144" s="81"/>
    </row>
    <row r="145" spans="1:9" ht="5.0999999999999996" customHeight="1" x14ac:dyDescent="0.25">
      <c r="A145" s="82"/>
      <c r="B145" s="82"/>
      <c r="C145" s="82"/>
    </row>
    <row r="146" spans="1:9" x14ac:dyDescent="0.25">
      <c r="A146" s="122" t="s">
        <v>182</v>
      </c>
      <c r="B146" s="84"/>
      <c r="C146" s="84"/>
    </row>
    <row r="147" spans="1:9" x14ac:dyDescent="0.25">
      <c r="A147" s="63" t="s">
        <v>183</v>
      </c>
      <c r="D147" s="82" t="s">
        <v>132</v>
      </c>
      <c r="G147" s="88">
        <v>120</v>
      </c>
      <c r="H147" s="85" t="s">
        <v>28</v>
      </c>
      <c r="I147" s="85"/>
    </row>
    <row r="148" spans="1:9" x14ac:dyDescent="0.25">
      <c r="D148" s="82" t="s">
        <v>133</v>
      </c>
      <c r="G148" s="88">
        <v>120</v>
      </c>
      <c r="H148" s="142" t="s">
        <v>87</v>
      </c>
      <c r="I148" s="142"/>
    </row>
    <row r="149" spans="1:9" x14ac:dyDescent="0.25">
      <c r="D149" s="82" t="s">
        <v>134</v>
      </c>
      <c r="G149" s="88">
        <v>50</v>
      </c>
      <c r="H149" s="142" t="s">
        <v>87</v>
      </c>
      <c r="I149" s="142"/>
    </row>
    <row r="150" spans="1:9" x14ac:dyDescent="0.25">
      <c r="D150" s="82" t="s">
        <v>135</v>
      </c>
      <c r="G150" s="88">
        <v>25</v>
      </c>
      <c r="H150" s="142" t="s">
        <v>87</v>
      </c>
      <c r="I150" s="142"/>
    </row>
    <row r="151" spans="1:9" ht="5.0999999999999996" customHeight="1" x14ac:dyDescent="0.25">
      <c r="A151" s="82"/>
      <c r="B151" s="82"/>
      <c r="C151" s="82"/>
    </row>
    <row r="152" spans="1:9" x14ac:dyDescent="0.25">
      <c r="A152" s="122" t="s">
        <v>184</v>
      </c>
      <c r="B152" s="84"/>
      <c r="C152" s="84"/>
    </row>
    <row r="153" spans="1:9" x14ac:dyDescent="0.25">
      <c r="A153" s="63" t="s">
        <v>185</v>
      </c>
      <c r="G153" s="88">
        <v>100</v>
      </c>
      <c r="H153" s="85" t="s">
        <v>28</v>
      </c>
    </row>
    <row r="154" spans="1:9" ht="5.0999999999999996" customHeight="1" x14ac:dyDescent="0.25">
      <c r="A154" s="82"/>
      <c r="B154" s="82"/>
      <c r="C154" s="82"/>
      <c r="G154" s="143"/>
    </row>
    <row r="155" spans="1:9" x14ac:dyDescent="0.25">
      <c r="A155" s="82" t="s">
        <v>186</v>
      </c>
      <c r="B155" s="82"/>
      <c r="C155" s="82"/>
      <c r="G155" s="83" t="s">
        <v>187</v>
      </c>
      <c r="I155"/>
    </row>
    <row r="156" spans="1:9" ht="5.0999999999999996" customHeight="1" x14ac:dyDescent="0.25">
      <c r="A156" s="82"/>
      <c r="B156" s="82"/>
      <c r="C156" s="82"/>
      <c r="G156" s="143"/>
    </row>
    <row r="157" spans="1:9" x14ac:dyDescent="0.25">
      <c r="A157" s="122" t="s">
        <v>188</v>
      </c>
      <c r="B157" s="84"/>
      <c r="C157" s="84"/>
      <c r="G157" s="144"/>
    </row>
    <row r="158" spans="1:9" x14ac:dyDescent="0.25">
      <c r="A158" s="82" t="s">
        <v>189</v>
      </c>
      <c r="B158" s="82"/>
      <c r="C158" s="82"/>
      <c r="G158" s="111">
        <v>2000</v>
      </c>
      <c r="H158" s="85" t="s">
        <v>96</v>
      </c>
      <c r="I158" s="85" t="s">
        <v>190</v>
      </c>
    </row>
    <row r="159" spans="1:9" ht="5.0999999999999996" customHeight="1" x14ac:dyDescent="0.25">
      <c r="A159" s="82"/>
      <c r="B159" s="82"/>
      <c r="C159" s="82"/>
      <c r="H159" s="85"/>
      <c r="I159" s="85"/>
    </row>
    <row r="160" spans="1:9" x14ac:dyDescent="0.25">
      <c r="A160" s="122" t="s">
        <v>191</v>
      </c>
      <c r="B160" s="84"/>
      <c r="C160" s="84"/>
      <c r="G160" s="111">
        <v>150</v>
      </c>
      <c r="H160" s="85" t="s">
        <v>28</v>
      </c>
      <c r="I160" s="85" t="s">
        <v>192</v>
      </c>
    </row>
    <row r="161" spans="1:9" ht="5.0999999999999996" customHeight="1" x14ac:dyDescent="0.25">
      <c r="A161" s="82"/>
      <c r="B161" s="82"/>
      <c r="C161" s="82"/>
      <c r="H161" s="85"/>
      <c r="I161" s="85"/>
    </row>
    <row r="162" spans="1:9" x14ac:dyDescent="0.25">
      <c r="A162" s="122" t="s">
        <v>193</v>
      </c>
      <c r="B162" s="82" t="s">
        <v>194</v>
      </c>
      <c r="C162" s="82"/>
      <c r="G162" s="111">
        <v>250</v>
      </c>
      <c r="H162" s="85" t="s">
        <v>28</v>
      </c>
      <c r="I162" s="83" t="s">
        <v>195</v>
      </c>
    </row>
    <row r="163" spans="1:9" ht="5.0999999999999996" customHeight="1" x14ac:dyDescent="0.25">
      <c r="A163" s="122"/>
      <c r="B163" s="82"/>
      <c r="C163" s="82"/>
      <c r="G163" s="115"/>
      <c r="H163" s="85"/>
    </row>
    <row r="164" spans="1:9" x14ac:dyDescent="0.25">
      <c r="B164" s="82" t="s">
        <v>196</v>
      </c>
      <c r="C164" s="82"/>
      <c r="G164" s="111">
        <v>450</v>
      </c>
      <c r="H164" s="142" t="s">
        <v>87</v>
      </c>
      <c r="I164" s="85" t="s">
        <v>197</v>
      </c>
    </row>
    <row r="165" spans="1:9" ht="5.0999999999999996" customHeight="1" x14ac:dyDescent="0.25">
      <c r="A165" s="82"/>
      <c r="B165" s="82"/>
      <c r="C165" s="82"/>
    </row>
    <row r="166" spans="1:9" x14ac:dyDescent="0.25">
      <c r="A166" s="122" t="s">
        <v>198</v>
      </c>
      <c r="C166" s="84"/>
      <c r="G166" s="113"/>
    </row>
    <row r="167" spans="1:9" x14ac:dyDescent="0.25">
      <c r="A167" s="65" t="s">
        <v>199</v>
      </c>
      <c r="B167" s="127" t="s">
        <v>200</v>
      </c>
      <c r="C167" s="84"/>
      <c r="G167" s="88">
        <v>35</v>
      </c>
      <c r="H167" s="63" t="s">
        <v>201</v>
      </c>
    </row>
    <row r="168" spans="1:9" ht="5.0999999999999996" customHeight="1" x14ac:dyDescent="0.25">
      <c r="A168" s="82"/>
      <c r="B168" s="82"/>
      <c r="C168" s="82"/>
      <c r="G168" s="64"/>
      <c r="H168" s="63"/>
      <c r="I168" s="63"/>
    </row>
    <row r="169" spans="1:9" x14ac:dyDescent="0.25">
      <c r="B169" s="82" t="s">
        <v>202</v>
      </c>
      <c r="C169" s="82"/>
      <c r="D169" s="106">
        <v>30</v>
      </c>
      <c r="E169" t="s">
        <v>203</v>
      </c>
      <c r="G169" s="133">
        <f>D169*$G$167</f>
        <v>1050</v>
      </c>
      <c r="H169" s="85" t="s">
        <v>204</v>
      </c>
      <c r="I169" s="85"/>
    </row>
    <row r="170" spans="1:9" ht="5.0999999999999996" customHeight="1" x14ac:dyDescent="0.25">
      <c r="H170"/>
      <c r="I170" s="85"/>
    </row>
    <row r="171" spans="1:9" x14ac:dyDescent="0.25">
      <c r="A171" s="65" t="s">
        <v>205</v>
      </c>
      <c r="B171" s="127" t="s">
        <v>200</v>
      </c>
      <c r="C171" s="82"/>
      <c r="G171" s="88">
        <v>35</v>
      </c>
      <c r="H171" s="85" t="s">
        <v>201</v>
      </c>
      <c r="I171" s="85"/>
    </row>
    <row r="172" spans="1:9" ht="5.0999999999999996" customHeight="1" x14ac:dyDescent="0.25">
      <c r="C172" s="82"/>
      <c r="H172"/>
      <c r="I172"/>
    </row>
    <row r="173" spans="1:9" x14ac:dyDescent="0.25">
      <c r="A173" s="82"/>
      <c r="B173" s="85" t="s">
        <v>66</v>
      </c>
      <c r="C173" s="82"/>
      <c r="D173" s="132">
        <f>Mängder!H254</f>
        <v>4</v>
      </c>
      <c r="E173" t="s">
        <v>206</v>
      </c>
      <c r="F173" s="145"/>
      <c r="G173" s="133">
        <f>$G$171*D173</f>
        <v>140</v>
      </c>
      <c r="H173" s="83" t="s">
        <v>151</v>
      </c>
    </row>
    <row r="174" spans="1:9" x14ac:dyDescent="0.25">
      <c r="A174" s="82"/>
      <c r="B174" s="85" t="s">
        <v>152</v>
      </c>
      <c r="C174" s="82"/>
      <c r="D174" s="132">
        <f>Mängder!I254</f>
        <v>4</v>
      </c>
      <c r="E174" s="90" t="s">
        <v>87</v>
      </c>
      <c r="F174" s="145"/>
      <c r="G174" s="133">
        <f>$G$171*D174</f>
        <v>140</v>
      </c>
      <c r="H174" s="142" t="s">
        <v>87</v>
      </c>
      <c r="I174" s="142"/>
    </row>
    <row r="175" spans="1:9" x14ac:dyDescent="0.25">
      <c r="A175" s="82"/>
      <c r="B175" s="85" t="s">
        <v>153</v>
      </c>
      <c r="C175" s="82"/>
      <c r="D175" s="132">
        <f>Mängder!J254</f>
        <v>4</v>
      </c>
      <c r="E175" s="90" t="s">
        <v>87</v>
      </c>
      <c r="F175" s="145"/>
      <c r="G175" s="133">
        <f>$G$171*D175</f>
        <v>140</v>
      </c>
      <c r="H175" s="142" t="s">
        <v>87</v>
      </c>
      <c r="I175" s="142"/>
    </row>
    <row r="176" spans="1:9" x14ac:dyDescent="0.25">
      <c r="A176" s="65" t="s">
        <v>207</v>
      </c>
      <c r="B176" s="82"/>
      <c r="C176" s="82"/>
      <c r="E176" s="146"/>
      <c r="F176" s="146"/>
      <c r="G176" s="147"/>
      <c r="H176" s="85"/>
      <c r="I176" s="85"/>
    </row>
    <row r="177" spans="1:13" s="82" customFormat="1" ht="12.75" x14ac:dyDescent="0.2">
      <c r="A177" s="138" t="s">
        <v>200</v>
      </c>
      <c r="E177" s="148"/>
      <c r="F177" s="148"/>
      <c r="G177" s="88">
        <v>35</v>
      </c>
      <c r="H177" s="85" t="s">
        <v>201</v>
      </c>
      <c r="I177" s="108"/>
    </row>
    <row r="178" spans="1:13" s="82" customFormat="1" ht="5.0999999999999996" customHeight="1" x14ac:dyDescent="0.2">
      <c r="A178" s="138"/>
      <c r="E178" s="148"/>
      <c r="F178" s="148"/>
      <c r="G178" s="149"/>
      <c r="H178" s="108"/>
      <c r="I178" s="108"/>
    </row>
    <row r="179" spans="1:13" x14ac:dyDescent="0.25">
      <c r="B179" s="137" t="s">
        <v>158</v>
      </c>
      <c r="C179" s="82"/>
      <c r="D179" s="132">
        <f>Mängder!H257</f>
        <v>4</v>
      </c>
      <c r="E179" t="s">
        <v>208</v>
      </c>
      <c r="F179" s="145"/>
      <c r="G179" s="133">
        <f>$G$177*D179</f>
        <v>140</v>
      </c>
      <c r="H179" s="85" t="s">
        <v>159</v>
      </c>
      <c r="I179" s="85"/>
    </row>
    <row r="180" spans="1:13" x14ac:dyDescent="0.25">
      <c r="A180" s="82"/>
      <c r="B180" s="137" t="s">
        <v>160</v>
      </c>
      <c r="C180" s="82"/>
      <c r="D180" s="132">
        <f>Mängder!I257</f>
        <v>4</v>
      </c>
      <c r="E180" s="90" t="s">
        <v>87</v>
      </c>
      <c r="F180" s="145"/>
      <c r="G180" s="133">
        <f>$G$177*D180</f>
        <v>140</v>
      </c>
      <c r="H180" s="89" t="s">
        <v>87</v>
      </c>
      <c r="I180" s="89"/>
    </row>
    <row r="181" spans="1:13" x14ac:dyDescent="0.25">
      <c r="A181" s="82"/>
      <c r="B181" s="137" t="s">
        <v>161</v>
      </c>
      <c r="C181" s="82"/>
      <c r="D181" s="132">
        <f>Mängder!J257</f>
        <v>4</v>
      </c>
      <c r="E181" s="90" t="s">
        <v>87</v>
      </c>
      <c r="F181" s="145"/>
      <c r="G181" s="133">
        <f>$G$177*D181</f>
        <v>140</v>
      </c>
      <c r="H181" s="89" t="s">
        <v>87</v>
      </c>
      <c r="I181" s="89"/>
    </row>
    <row r="182" spans="1:13" ht="5.0999999999999996" customHeight="1" x14ac:dyDescent="0.25">
      <c r="A182" s="82"/>
      <c r="B182" s="82"/>
      <c r="C182" s="82"/>
    </row>
    <row r="183" spans="1:13" x14ac:dyDescent="0.25">
      <c r="A183" s="65" t="s">
        <v>209</v>
      </c>
      <c r="B183" s="82"/>
      <c r="C183" s="82"/>
      <c r="H183"/>
      <c r="I183" s="85"/>
    </row>
    <row r="184" spans="1:13" x14ac:dyDescent="0.25">
      <c r="A184" s="127" t="s">
        <v>200</v>
      </c>
      <c r="G184" s="88">
        <v>50</v>
      </c>
      <c r="H184" s="85" t="s">
        <v>201</v>
      </c>
      <c r="I184" t="s">
        <v>210</v>
      </c>
    </row>
    <row r="185" spans="1:13" ht="5.0999999999999996" customHeight="1" x14ac:dyDescent="0.25"/>
    <row r="186" spans="1:13" ht="15.75" x14ac:dyDescent="0.25">
      <c r="A186" s="79" t="s">
        <v>211</v>
      </c>
      <c r="B186" s="79"/>
      <c r="C186" s="79"/>
      <c r="D186" s="150"/>
      <c r="E186" s="150"/>
      <c r="F186" s="150"/>
      <c r="G186" s="80">
        <f>G8</f>
        <v>0</v>
      </c>
      <c r="H186" s="151"/>
      <c r="I186" s="151" t="s">
        <v>187</v>
      </c>
      <c r="J186" s="151"/>
      <c r="K186" s="151"/>
      <c r="L186" s="151"/>
      <c r="M186" s="151"/>
    </row>
    <row r="187" spans="1:13" x14ac:dyDescent="0.25">
      <c r="A187" s="55"/>
      <c r="B187" s="55"/>
      <c r="C187" s="55"/>
      <c r="D187" s="55"/>
      <c r="E187" s="55"/>
      <c r="F187" s="55"/>
      <c r="G187" s="55"/>
    </row>
    <row r="188" spans="1:13" ht="15.75" x14ac:dyDescent="0.25">
      <c r="A188" s="150" t="s">
        <v>212</v>
      </c>
      <c r="B188" s="150"/>
      <c r="C188" s="150"/>
      <c r="D188" s="152"/>
      <c r="E188" s="153"/>
      <c r="F188" s="153"/>
      <c r="G188" s="80"/>
      <c r="H188" s="154"/>
      <c r="I188" s="154"/>
      <c r="J188" s="154"/>
      <c r="K188" s="154"/>
      <c r="L188" s="154"/>
      <c r="M188" s="154"/>
    </row>
    <row r="189" spans="1:13" ht="5.0999999999999996" customHeight="1" thickBot="1" x14ac:dyDescent="0.3">
      <c r="A189" s="65"/>
      <c r="B189" s="65"/>
      <c r="C189" s="65"/>
      <c r="D189" s="63"/>
      <c r="E189" s="65"/>
      <c r="F189" s="63"/>
      <c r="G189" s="63"/>
      <c r="H189" s="85"/>
      <c r="I189" s="85"/>
    </row>
    <row r="190" spans="1:13" x14ac:dyDescent="0.25">
      <c r="A190" s="63" t="s">
        <v>213</v>
      </c>
      <c r="B190" s="155" t="str">
        <f>VLOOKUP(C190,D190:E194,2,)</f>
        <v>Problemstudie</v>
      </c>
      <c r="C190" s="156">
        <v>1</v>
      </c>
      <c r="D190" s="157">
        <v>1</v>
      </c>
      <c r="E190" s="158" t="s">
        <v>214</v>
      </c>
      <c r="F190" s="96"/>
      <c r="G190" s="159">
        <v>0.15</v>
      </c>
      <c r="H190"/>
      <c r="I190" s="63" t="s">
        <v>215</v>
      </c>
    </row>
    <row r="191" spans="1:13" x14ac:dyDescent="0.25">
      <c r="A191" s="160" t="s">
        <v>216</v>
      </c>
      <c r="B191" s="422" t="s">
        <v>217</v>
      </c>
      <c r="C191" s="423"/>
      <c r="D191" s="161">
        <v>2</v>
      </c>
      <c r="E191" s="85" t="s">
        <v>218</v>
      </c>
      <c r="G191" s="162">
        <v>0.15</v>
      </c>
      <c r="H191"/>
      <c r="I191" s="89" t="s">
        <v>87</v>
      </c>
    </row>
    <row r="192" spans="1:13" x14ac:dyDescent="0.25">
      <c r="D192" s="161">
        <v>3</v>
      </c>
      <c r="E192" s="85" t="s">
        <v>219</v>
      </c>
      <c r="G192" s="162">
        <v>0.1</v>
      </c>
      <c r="I192" s="89" t="s">
        <v>87</v>
      </c>
    </row>
    <row r="193" spans="1:13" x14ac:dyDescent="0.25">
      <c r="B193" s="163"/>
      <c r="D193" s="161">
        <v>4</v>
      </c>
      <c r="E193" s="85" t="s">
        <v>220</v>
      </c>
      <c r="G193" s="162">
        <v>7.4999999999999997E-2</v>
      </c>
      <c r="I193" s="89" t="s">
        <v>87</v>
      </c>
    </row>
    <row r="194" spans="1:13" ht="15.75" thickBot="1" x14ac:dyDescent="0.3">
      <c r="D194" s="164">
        <v>5</v>
      </c>
      <c r="E194" s="165" t="s">
        <v>221</v>
      </c>
      <c r="F194" s="104"/>
      <c r="G194" s="166">
        <v>0.15</v>
      </c>
      <c r="I194" s="89" t="s">
        <v>87</v>
      </c>
    </row>
    <row r="195" spans="1:13" ht="5.0999999999999996" customHeight="1" x14ac:dyDescent="0.25">
      <c r="A195" s="18"/>
      <c r="B195" s="18"/>
      <c r="C195" s="18"/>
      <c r="D195" s="85"/>
      <c r="G195" s="167"/>
    </row>
    <row r="196" spans="1:13" ht="15.75" x14ac:dyDescent="0.25">
      <c r="A196" s="168" t="s">
        <v>222</v>
      </c>
      <c r="B196" s="168"/>
      <c r="C196" s="168"/>
      <c r="D196" s="169"/>
      <c r="E196" s="169"/>
      <c r="F196" s="169"/>
      <c r="G196" s="170"/>
      <c r="H196" s="171"/>
      <c r="I196" s="171"/>
      <c r="J196" s="171"/>
      <c r="K196" s="171"/>
      <c r="L196" s="171"/>
      <c r="M196" s="171"/>
    </row>
    <row r="197" spans="1:13" ht="5.0999999999999996" customHeight="1" x14ac:dyDescent="0.25">
      <c r="A197" s="82"/>
      <c r="B197" s="82"/>
      <c r="C197" s="82"/>
      <c r="D197" s="82"/>
      <c r="E197" s="84"/>
      <c r="F197" s="82"/>
      <c r="G197" s="82"/>
      <c r="H197" s="108"/>
      <c r="I197" s="108"/>
    </row>
    <row r="198" spans="1:13" x14ac:dyDescent="0.25">
      <c r="A198" s="82"/>
      <c r="B198" s="82"/>
      <c r="C198" s="82"/>
      <c r="D198" s="82"/>
      <c r="E198" s="172" t="s">
        <v>223</v>
      </c>
      <c r="F198" s="172" t="s">
        <v>224</v>
      </c>
      <c r="G198" s="172" t="s">
        <v>225</v>
      </c>
      <c r="H198" s="108"/>
      <c r="I198" s="108"/>
    </row>
    <row r="199" spans="1:13" x14ac:dyDescent="0.25">
      <c r="B199" t="s">
        <v>226</v>
      </c>
      <c r="E199" s="173">
        <v>7.4999999999999997E-2</v>
      </c>
      <c r="F199" s="173">
        <v>0.05</v>
      </c>
      <c r="G199" s="173">
        <v>0.05</v>
      </c>
      <c r="I199" s="63" t="s">
        <v>227</v>
      </c>
    </row>
    <row r="200" spans="1:13" x14ac:dyDescent="0.25">
      <c r="B200" t="s">
        <v>228</v>
      </c>
      <c r="E200" s="173">
        <v>7.4999999999999997E-2</v>
      </c>
      <c r="F200" s="173"/>
      <c r="G200" s="173"/>
      <c r="I200" s="89" t="s">
        <v>87</v>
      </c>
    </row>
    <row r="201" spans="1:13" x14ac:dyDescent="0.25">
      <c r="B201" s="65" t="s">
        <v>154</v>
      </c>
      <c r="C201" s="65"/>
      <c r="E201" s="174">
        <f>SUM(E199:E200)</f>
        <v>0.15</v>
      </c>
      <c r="F201" s="174">
        <f>SUM(F199:F200)</f>
        <v>0.05</v>
      </c>
      <c r="G201" s="174">
        <f>SUM(G199:G200)</f>
        <v>0.05</v>
      </c>
      <c r="I201" s="89" t="s">
        <v>87</v>
      </c>
    </row>
    <row r="202" spans="1:13" ht="5.0999999999999996" customHeight="1" x14ac:dyDescent="0.25">
      <c r="A202" s="55"/>
      <c r="B202" s="55"/>
      <c r="C202" s="55"/>
      <c r="D202" s="55"/>
      <c r="E202" s="55"/>
      <c r="F202" s="55"/>
      <c r="G202" s="55"/>
      <c r="H202" s="175"/>
      <c r="I202" s="175"/>
    </row>
    <row r="203" spans="1:13" ht="15.75" x14ac:dyDescent="0.25">
      <c r="A203" s="421" t="s">
        <v>229</v>
      </c>
      <c r="B203" s="421"/>
      <c r="C203" s="421"/>
      <c r="D203" s="421"/>
      <c r="E203" s="421"/>
      <c r="F203" s="421"/>
      <c r="G203" s="176"/>
      <c r="H203" s="177"/>
      <c r="I203" s="177"/>
      <c r="J203" s="177"/>
      <c r="K203" s="177"/>
      <c r="L203" s="177"/>
      <c r="M203" s="177"/>
    </row>
    <row r="204" spans="1:13" ht="5.0999999999999996" customHeight="1" x14ac:dyDescent="0.25">
      <c r="A204" s="178"/>
      <c r="B204" s="178"/>
      <c r="C204" s="178"/>
      <c r="D204" s="178"/>
      <c r="E204" s="178"/>
      <c r="F204" s="179"/>
      <c r="G204" s="63"/>
      <c r="H204" s="180"/>
      <c r="I204" s="180"/>
    </row>
    <row r="205" spans="1:13" s="82" customFormat="1" ht="12.75" x14ac:dyDescent="0.2">
      <c r="A205" s="84" t="s">
        <v>230</v>
      </c>
      <c r="B205" s="84"/>
      <c r="C205" s="84"/>
      <c r="G205" s="108" t="s">
        <v>187</v>
      </c>
    </row>
    <row r="206" spans="1:13" s="82" customFormat="1" ht="12.75" x14ac:dyDescent="0.2">
      <c r="A206" s="84" t="s">
        <v>231</v>
      </c>
      <c r="B206" s="84"/>
      <c r="C206" s="84"/>
      <c r="G206" s="108" t="s">
        <v>187</v>
      </c>
    </row>
    <row r="207" spans="1:13" s="82" customFormat="1" ht="5.0999999999999996" customHeight="1" x14ac:dyDescent="0.2">
      <c r="A207" s="84"/>
      <c r="B207" s="84"/>
      <c r="C207" s="84"/>
      <c r="G207" s="108"/>
    </row>
    <row r="208" spans="1:13" s="82" customFormat="1" x14ac:dyDescent="0.25">
      <c r="A208" s="65" t="s">
        <v>232</v>
      </c>
      <c r="C208" s="63"/>
      <c r="D208" s="63" t="s">
        <v>233</v>
      </c>
      <c r="G208" s="181">
        <v>5.0000000000000001E-3</v>
      </c>
      <c r="I208" s="63" t="s">
        <v>234</v>
      </c>
    </row>
    <row r="209" spans="1:13" s="82" customFormat="1" x14ac:dyDescent="0.25">
      <c r="C209" s="63"/>
      <c r="D209" s="63" t="s">
        <v>235</v>
      </c>
      <c r="G209" s="181">
        <v>2.5000000000000001E-3</v>
      </c>
    </row>
    <row r="210" spans="1:13" s="82" customFormat="1" ht="12.75" x14ac:dyDescent="0.2">
      <c r="C210" s="63"/>
      <c r="D210" s="63" t="s">
        <v>236</v>
      </c>
      <c r="G210" s="108" t="s">
        <v>237</v>
      </c>
    </row>
    <row r="211" spans="1:13" s="82" customFormat="1" ht="5.0999999999999996" customHeight="1" x14ac:dyDescent="0.2">
      <c r="B211" s="63"/>
      <c r="C211" s="63"/>
    </row>
    <row r="212" spans="1:13" s="82" customFormat="1" ht="12.75" x14ac:dyDescent="0.2">
      <c r="A212" s="84" t="s">
        <v>238</v>
      </c>
      <c r="B212" s="84"/>
      <c r="C212" s="84"/>
      <c r="G212" s="108" t="s">
        <v>187</v>
      </c>
    </row>
    <row r="213" spans="1:13" ht="5.0999999999999996" customHeight="1" x14ac:dyDescent="0.25">
      <c r="A213" s="55"/>
      <c r="B213" s="55"/>
      <c r="C213" s="55"/>
      <c r="D213" s="55"/>
      <c r="E213" s="55"/>
      <c r="H213" s="175"/>
      <c r="I213" s="175"/>
    </row>
    <row r="214" spans="1:13" ht="15.75" x14ac:dyDescent="0.25">
      <c r="A214" s="182" t="s">
        <v>239</v>
      </c>
      <c r="B214" s="182"/>
      <c r="C214" s="182"/>
      <c r="D214" s="183"/>
      <c r="E214" s="183"/>
      <c r="F214" s="183"/>
      <c r="G214" s="176"/>
      <c r="H214" s="184"/>
      <c r="I214" s="184"/>
      <c r="J214" s="184"/>
      <c r="K214" s="184"/>
      <c r="L214" s="184"/>
      <c r="M214" s="184"/>
    </row>
    <row r="215" spans="1:13" ht="5.0999999999999996" customHeight="1" x14ac:dyDescent="0.25">
      <c r="A215" s="65"/>
      <c r="B215" s="65"/>
      <c r="C215" s="65"/>
      <c r="D215" s="63"/>
      <c r="E215" s="63"/>
      <c r="F215" s="63"/>
      <c r="G215" s="63"/>
      <c r="H215" s="85"/>
      <c r="I215" s="85"/>
    </row>
    <row r="216" spans="1:13" s="82" customFormat="1" ht="12.75" x14ac:dyDescent="0.2">
      <c r="A216" s="84" t="s">
        <v>240</v>
      </c>
      <c r="B216" s="84"/>
      <c r="C216" s="84"/>
      <c r="H216" s="108"/>
      <c r="I216" s="108"/>
    </row>
    <row r="217" spans="1:13" x14ac:dyDescent="0.25">
      <c r="A217" s="63" t="s">
        <v>234</v>
      </c>
      <c r="B217" s="65"/>
      <c r="C217" s="65"/>
      <c r="F217" s="55"/>
      <c r="G217" s="185">
        <v>0.1</v>
      </c>
    </row>
    <row r="218" spans="1:13" ht="5.0999999999999996" customHeight="1" x14ac:dyDescent="0.25">
      <c r="A218" s="63"/>
      <c r="B218" s="63"/>
      <c r="C218" s="63"/>
      <c r="F218" s="55"/>
      <c r="H218" s="186"/>
      <c r="I218" s="186"/>
    </row>
    <row r="219" spans="1:13" x14ac:dyDescent="0.25">
      <c r="A219" s="65" t="s">
        <v>241</v>
      </c>
      <c r="B219" s="83" t="s">
        <v>242</v>
      </c>
      <c r="C219" s="65"/>
      <c r="F219" s="55"/>
      <c r="G219" s="86">
        <v>15</v>
      </c>
      <c r="H219" t="s">
        <v>109</v>
      </c>
      <c r="I219"/>
    </row>
    <row r="220" spans="1:13" x14ac:dyDescent="0.25">
      <c r="A220" s="65"/>
      <c r="B220" s="83" t="s">
        <v>243</v>
      </c>
      <c r="C220" s="65"/>
      <c r="F220" s="55"/>
      <c r="G220" s="86">
        <v>10</v>
      </c>
      <c r="H220" t="s">
        <v>109</v>
      </c>
      <c r="I220"/>
    </row>
    <row r="221" spans="1:13" x14ac:dyDescent="0.25">
      <c r="A221" s="65"/>
      <c r="B221" s="108" t="s">
        <v>244</v>
      </c>
      <c r="C221" s="65"/>
      <c r="E221" s="82"/>
      <c r="F221" s="55"/>
      <c r="G221" s="187">
        <v>0.5</v>
      </c>
      <c r="H221"/>
      <c r="I221"/>
    </row>
    <row r="222" spans="1:13" x14ac:dyDescent="0.25">
      <c r="A222" s="82"/>
      <c r="B222" s="82" t="s">
        <v>245</v>
      </c>
      <c r="C222" s="82"/>
      <c r="F222" s="82"/>
      <c r="G222" s="108" t="s">
        <v>187</v>
      </c>
    </row>
    <row r="223" spans="1:13" x14ac:dyDescent="0.25">
      <c r="D223" s="55"/>
      <c r="E223" s="55"/>
      <c r="F223" s="55"/>
      <c r="G223" s="55"/>
      <c r="H223" s="175"/>
      <c r="I223"/>
    </row>
    <row r="224" spans="1:13" x14ac:dyDescent="0.25">
      <c r="A224" s="188" t="s">
        <v>246</v>
      </c>
      <c r="B224" s="188"/>
      <c r="C224" s="188"/>
      <c r="D224" s="189" t="s">
        <v>247</v>
      </c>
      <c r="E224" s="190"/>
      <c r="F224" s="190"/>
      <c r="G224" s="191"/>
      <c r="H224" s="192"/>
      <c r="I224" s="193"/>
      <c r="J224" s="192"/>
      <c r="K224" s="192"/>
      <c r="L224" s="192"/>
      <c r="M224" s="192"/>
    </row>
    <row r="225" spans="1:13" ht="5.0999999999999996" customHeight="1" x14ac:dyDescent="0.25">
      <c r="A225" s="55"/>
      <c r="B225" s="55"/>
      <c r="C225" s="55"/>
    </row>
    <row r="226" spans="1:13" s="82" customFormat="1" ht="12.75" x14ac:dyDescent="0.2">
      <c r="A226" s="84" t="s">
        <v>248</v>
      </c>
      <c r="B226" s="84"/>
      <c r="C226" s="84"/>
      <c r="G226" s="185">
        <v>0.09</v>
      </c>
      <c r="I226" s="63" t="s">
        <v>249</v>
      </c>
    </row>
    <row r="227" spans="1:13" ht="5.0999999999999996" customHeight="1" x14ac:dyDescent="0.25">
      <c r="F227" s="55"/>
      <c r="G227" s="123"/>
      <c r="H227" s="55"/>
      <c r="I227" s="55"/>
    </row>
    <row r="228" spans="1:13" s="82" customFormat="1" ht="12.75" x14ac:dyDescent="0.2">
      <c r="A228" s="84" t="s">
        <v>250</v>
      </c>
      <c r="B228" s="63"/>
      <c r="C228" s="63"/>
      <c r="E228" s="194"/>
      <c r="G228" s="185"/>
      <c r="I228" s="63" t="s">
        <v>251</v>
      </c>
    </row>
    <row r="230" spans="1:13" x14ac:dyDescent="0.25">
      <c r="A230" s="195" t="s">
        <v>252</v>
      </c>
      <c r="B230" s="195"/>
      <c r="C230" s="195"/>
      <c r="D230" s="196" t="s">
        <v>253</v>
      </c>
      <c r="E230" s="197"/>
      <c r="F230" s="197"/>
      <c r="G230" s="198"/>
      <c r="H230" s="199"/>
      <c r="I230" s="197"/>
      <c r="J230" s="199"/>
      <c r="K230" s="199"/>
      <c r="L230" s="199"/>
      <c r="M230" s="199"/>
    </row>
    <row r="231" spans="1:13" ht="5.0999999999999996" customHeight="1" x14ac:dyDescent="0.25">
      <c r="A231" s="63"/>
      <c r="B231" s="63"/>
      <c r="C231" s="63"/>
      <c r="D231" s="63"/>
      <c r="E231" s="63"/>
      <c r="F231" s="63"/>
      <c r="G231" s="63"/>
      <c r="H231" s="85"/>
      <c r="I231" s="85"/>
    </row>
    <row r="232" spans="1:13" x14ac:dyDescent="0.25">
      <c r="A232" s="200" t="s">
        <v>254</v>
      </c>
      <c r="C232" s="63" t="s">
        <v>255</v>
      </c>
      <c r="G232" s="187">
        <v>0.21</v>
      </c>
      <c r="I232" s="63" t="s">
        <v>256</v>
      </c>
    </row>
    <row r="233" spans="1:13" x14ac:dyDescent="0.25">
      <c r="C233" s="63" t="s">
        <v>257</v>
      </c>
      <c r="G233" s="187"/>
      <c r="H233" s="83" t="str">
        <f>IF(G233&lt;&gt;0,,"  Använs inte")</f>
        <v xml:space="preserve">  Använs inte</v>
      </c>
    </row>
    <row r="234" spans="1:13" x14ac:dyDescent="0.25">
      <c r="B234" s="65"/>
      <c r="C234" s="65" t="s">
        <v>154</v>
      </c>
      <c r="E234" s="55"/>
      <c r="G234" s="201">
        <f>SUM(G232:G233)</f>
        <v>0.21</v>
      </c>
    </row>
  </sheetData>
  <mergeCells count="13">
    <mergeCell ref="A203:F203"/>
    <mergeCell ref="G71:H71"/>
    <mergeCell ref="G86:H86"/>
    <mergeCell ref="G97:H97"/>
    <mergeCell ref="G131:H131"/>
    <mergeCell ref="G144:H144"/>
    <mergeCell ref="B191:C191"/>
    <mergeCell ref="G57:H57"/>
    <mergeCell ref="G2:H2"/>
    <mergeCell ref="G8:H8"/>
    <mergeCell ref="G24:H24"/>
    <mergeCell ref="G41:H41"/>
    <mergeCell ref="G53:H53"/>
  </mergeCells>
  <conditionalFormatting sqref="D190:D194 A195:C195">
    <cfRule type="cellIs" dxfId="1" priority="1" stopIfTrue="1" operator="equal">
      <formula>#REF!</formula>
    </cfRule>
  </conditionalFormatting>
  <hyperlinks>
    <hyperlink ref="B191" location="Projektinformation!B21" display="Projektinformation"/>
    <hyperlink ref="A71" location="'A6. Avvattning'!A3" display="6. Avvattning"/>
    <hyperlink ref="A57" location="'A5. Konstbyggnader'!A3" display="5. Konstbyggnader"/>
    <hyperlink ref="A53" location="'A4. Grundförstärkning'!A3" display="4. Grundförstärkning"/>
    <hyperlink ref="A41" location="'A3. Ombyggda vägar'!A3" display="3. Ombyggda vägdelar"/>
    <hyperlink ref="A24" location="'A2. Överbyggnad'!A3" display="2. Överbyggnad"/>
    <hyperlink ref="A8" location="'A1. Terrassering'!A3" display="1. Terrassering"/>
    <hyperlink ref="A214" location="'C. Övr objektkostnader'!A3" display="C. Övriga objektkostnader"/>
    <hyperlink ref="A203:F203" location="'B. Övr arbeten'!A3" display="B. Övriga arbeten"/>
    <hyperlink ref="A86" location="'A7. Trafikplatser'!A3" display="7. Trafikplatser"/>
    <hyperlink ref="A97" location="'A8. Korsningar'!A3" display="8. Korsningar"/>
    <hyperlink ref="A131" location="'A9. Sidovägar mm'!A3" display="9. Sidovägar och sidoanläggningar"/>
    <hyperlink ref="A144" location="'A10. Väg- och trafikanordningar'!A3" display="10. Väg- och trafikanordningar"/>
    <hyperlink ref="A186" location="'A11. Övr entreprenadarbeten'!A3" display="11. Övriga entreprenadarbeten"/>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errorTitle="FEL VÄRDE" error="Endast siffror tillåtna">
          <x14:formula1>
            <xm:f>0</xm:f>
          </x14:formula1>
          <xm:sqref>G232:G233 JC232:JC233 SY232:SY233 ACU232:ACU233 AMQ232:AMQ233 AWM232:AWM233 BGI232:BGI233 BQE232:BQE233 CAA232:CAA233 CJW232:CJW233 CTS232:CTS233 DDO232:DDO233 DNK232:DNK233 DXG232:DXG233 EHC232:EHC233 EQY232:EQY233 FAU232:FAU233 FKQ232:FKQ233 FUM232:FUM233 GEI232:GEI233 GOE232:GOE233 GYA232:GYA233 HHW232:HHW233 HRS232:HRS233 IBO232:IBO233 ILK232:ILK233 IVG232:IVG233 JFC232:JFC233 JOY232:JOY233 JYU232:JYU233 KIQ232:KIQ233 KSM232:KSM233 LCI232:LCI233 LME232:LME233 LWA232:LWA233 MFW232:MFW233 MPS232:MPS233 MZO232:MZO233 NJK232:NJK233 NTG232:NTG233 ODC232:ODC233 OMY232:OMY233 OWU232:OWU233 PGQ232:PGQ233 PQM232:PQM233 QAI232:QAI233 QKE232:QKE233 QUA232:QUA233 RDW232:RDW233 RNS232:RNS233 RXO232:RXO233 SHK232:SHK233 SRG232:SRG233 TBC232:TBC233 TKY232:TKY233 TUU232:TUU233 UEQ232:UEQ233 UOM232:UOM233 UYI232:UYI233 VIE232:VIE233 VSA232:VSA233 WBW232:WBW233 WLS232:WLS233 WVO232:WVO233 G65768:G65769 JC65768:JC65769 SY65768:SY65769 ACU65768:ACU65769 AMQ65768:AMQ65769 AWM65768:AWM65769 BGI65768:BGI65769 BQE65768:BQE65769 CAA65768:CAA65769 CJW65768:CJW65769 CTS65768:CTS65769 DDO65768:DDO65769 DNK65768:DNK65769 DXG65768:DXG65769 EHC65768:EHC65769 EQY65768:EQY65769 FAU65768:FAU65769 FKQ65768:FKQ65769 FUM65768:FUM65769 GEI65768:GEI65769 GOE65768:GOE65769 GYA65768:GYA65769 HHW65768:HHW65769 HRS65768:HRS65769 IBO65768:IBO65769 ILK65768:ILK65769 IVG65768:IVG65769 JFC65768:JFC65769 JOY65768:JOY65769 JYU65768:JYU65769 KIQ65768:KIQ65769 KSM65768:KSM65769 LCI65768:LCI65769 LME65768:LME65769 LWA65768:LWA65769 MFW65768:MFW65769 MPS65768:MPS65769 MZO65768:MZO65769 NJK65768:NJK65769 NTG65768:NTG65769 ODC65768:ODC65769 OMY65768:OMY65769 OWU65768:OWU65769 PGQ65768:PGQ65769 PQM65768:PQM65769 QAI65768:QAI65769 QKE65768:QKE65769 QUA65768:QUA65769 RDW65768:RDW65769 RNS65768:RNS65769 RXO65768:RXO65769 SHK65768:SHK65769 SRG65768:SRG65769 TBC65768:TBC65769 TKY65768:TKY65769 TUU65768:TUU65769 UEQ65768:UEQ65769 UOM65768:UOM65769 UYI65768:UYI65769 VIE65768:VIE65769 VSA65768:VSA65769 WBW65768:WBW65769 WLS65768:WLS65769 WVO65768:WVO65769 G131304:G131305 JC131304:JC131305 SY131304:SY131305 ACU131304:ACU131305 AMQ131304:AMQ131305 AWM131304:AWM131305 BGI131304:BGI131305 BQE131304:BQE131305 CAA131304:CAA131305 CJW131304:CJW131305 CTS131304:CTS131305 DDO131304:DDO131305 DNK131304:DNK131305 DXG131304:DXG131305 EHC131304:EHC131305 EQY131304:EQY131305 FAU131304:FAU131305 FKQ131304:FKQ131305 FUM131304:FUM131305 GEI131304:GEI131305 GOE131304:GOE131305 GYA131304:GYA131305 HHW131304:HHW131305 HRS131304:HRS131305 IBO131304:IBO131305 ILK131304:ILK131305 IVG131304:IVG131305 JFC131304:JFC131305 JOY131304:JOY131305 JYU131304:JYU131305 KIQ131304:KIQ131305 KSM131304:KSM131305 LCI131304:LCI131305 LME131304:LME131305 LWA131304:LWA131305 MFW131304:MFW131305 MPS131304:MPS131305 MZO131304:MZO131305 NJK131304:NJK131305 NTG131304:NTG131305 ODC131304:ODC131305 OMY131304:OMY131305 OWU131304:OWU131305 PGQ131304:PGQ131305 PQM131304:PQM131305 QAI131304:QAI131305 QKE131304:QKE131305 QUA131304:QUA131305 RDW131304:RDW131305 RNS131304:RNS131305 RXO131304:RXO131305 SHK131304:SHK131305 SRG131304:SRG131305 TBC131304:TBC131305 TKY131304:TKY131305 TUU131304:TUU131305 UEQ131304:UEQ131305 UOM131304:UOM131305 UYI131304:UYI131305 VIE131304:VIE131305 VSA131304:VSA131305 WBW131304:WBW131305 WLS131304:WLS131305 WVO131304:WVO131305 G196840:G196841 JC196840:JC196841 SY196840:SY196841 ACU196840:ACU196841 AMQ196840:AMQ196841 AWM196840:AWM196841 BGI196840:BGI196841 BQE196840:BQE196841 CAA196840:CAA196841 CJW196840:CJW196841 CTS196840:CTS196841 DDO196840:DDO196841 DNK196840:DNK196841 DXG196840:DXG196841 EHC196840:EHC196841 EQY196840:EQY196841 FAU196840:FAU196841 FKQ196840:FKQ196841 FUM196840:FUM196841 GEI196840:GEI196841 GOE196840:GOE196841 GYA196840:GYA196841 HHW196840:HHW196841 HRS196840:HRS196841 IBO196840:IBO196841 ILK196840:ILK196841 IVG196840:IVG196841 JFC196840:JFC196841 JOY196840:JOY196841 JYU196840:JYU196841 KIQ196840:KIQ196841 KSM196840:KSM196841 LCI196840:LCI196841 LME196840:LME196841 LWA196840:LWA196841 MFW196840:MFW196841 MPS196840:MPS196841 MZO196840:MZO196841 NJK196840:NJK196841 NTG196840:NTG196841 ODC196840:ODC196841 OMY196840:OMY196841 OWU196840:OWU196841 PGQ196840:PGQ196841 PQM196840:PQM196841 QAI196840:QAI196841 QKE196840:QKE196841 QUA196840:QUA196841 RDW196840:RDW196841 RNS196840:RNS196841 RXO196840:RXO196841 SHK196840:SHK196841 SRG196840:SRG196841 TBC196840:TBC196841 TKY196840:TKY196841 TUU196840:TUU196841 UEQ196840:UEQ196841 UOM196840:UOM196841 UYI196840:UYI196841 VIE196840:VIE196841 VSA196840:VSA196841 WBW196840:WBW196841 WLS196840:WLS196841 WVO196840:WVO196841 G262376:G262377 JC262376:JC262377 SY262376:SY262377 ACU262376:ACU262377 AMQ262376:AMQ262377 AWM262376:AWM262377 BGI262376:BGI262377 BQE262376:BQE262377 CAA262376:CAA262377 CJW262376:CJW262377 CTS262376:CTS262377 DDO262376:DDO262377 DNK262376:DNK262377 DXG262376:DXG262377 EHC262376:EHC262377 EQY262376:EQY262377 FAU262376:FAU262377 FKQ262376:FKQ262377 FUM262376:FUM262377 GEI262376:GEI262377 GOE262376:GOE262377 GYA262376:GYA262377 HHW262376:HHW262377 HRS262376:HRS262377 IBO262376:IBO262377 ILK262376:ILK262377 IVG262376:IVG262377 JFC262376:JFC262377 JOY262376:JOY262377 JYU262376:JYU262377 KIQ262376:KIQ262377 KSM262376:KSM262377 LCI262376:LCI262377 LME262376:LME262377 LWA262376:LWA262377 MFW262376:MFW262377 MPS262376:MPS262377 MZO262376:MZO262377 NJK262376:NJK262377 NTG262376:NTG262377 ODC262376:ODC262377 OMY262376:OMY262377 OWU262376:OWU262377 PGQ262376:PGQ262377 PQM262376:PQM262377 QAI262376:QAI262377 QKE262376:QKE262377 QUA262376:QUA262377 RDW262376:RDW262377 RNS262376:RNS262377 RXO262376:RXO262377 SHK262376:SHK262377 SRG262376:SRG262377 TBC262376:TBC262377 TKY262376:TKY262377 TUU262376:TUU262377 UEQ262376:UEQ262377 UOM262376:UOM262377 UYI262376:UYI262377 VIE262376:VIE262377 VSA262376:VSA262377 WBW262376:WBW262377 WLS262376:WLS262377 WVO262376:WVO262377 G327912:G327913 JC327912:JC327913 SY327912:SY327913 ACU327912:ACU327913 AMQ327912:AMQ327913 AWM327912:AWM327913 BGI327912:BGI327913 BQE327912:BQE327913 CAA327912:CAA327913 CJW327912:CJW327913 CTS327912:CTS327913 DDO327912:DDO327913 DNK327912:DNK327913 DXG327912:DXG327913 EHC327912:EHC327913 EQY327912:EQY327913 FAU327912:FAU327913 FKQ327912:FKQ327913 FUM327912:FUM327913 GEI327912:GEI327913 GOE327912:GOE327913 GYA327912:GYA327913 HHW327912:HHW327913 HRS327912:HRS327913 IBO327912:IBO327913 ILK327912:ILK327913 IVG327912:IVG327913 JFC327912:JFC327913 JOY327912:JOY327913 JYU327912:JYU327913 KIQ327912:KIQ327913 KSM327912:KSM327913 LCI327912:LCI327913 LME327912:LME327913 LWA327912:LWA327913 MFW327912:MFW327913 MPS327912:MPS327913 MZO327912:MZO327913 NJK327912:NJK327913 NTG327912:NTG327913 ODC327912:ODC327913 OMY327912:OMY327913 OWU327912:OWU327913 PGQ327912:PGQ327913 PQM327912:PQM327913 QAI327912:QAI327913 QKE327912:QKE327913 QUA327912:QUA327913 RDW327912:RDW327913 RNS327912:RNS327913 RXO327912:RXO327913 SHK327912:SHK327913 SRG327912:SRG327913 TBC327912:TBC327913 TKY327912:TKY327913 TUU327912:TUU327913 UEQ327912:UEQ327913 UOM327912:UOM327913 UYI327912:UYI327913 VIE327912:VIE327913 VSA327912:VSA327913 WBW327912:WBW327913 WLS327912:WLS327913 WVO327912:WVO327913 G393448:G393449 JC393448:JC393449 SY393448:SY393449 ACU393448:ACU393449 AMQ393448:AMQ393449 AWM393448:AWM393449 BGI393448:BGI393449 BQE393448:BQE393449 CAA393448:CAA393449 CJW393448:CJW393449 CTS393448:CTS393449 DDO393448:DDO393449 DNK393448:DNK393449 DXG393448:DXG393449 EHC393448:EHC393449 EQY393448:EQY393449 FAU393448:FAU393449 FKQ393448:FKQ393449 FUM393448:FUM393449 GEI393448:GEI393449 GOE393448:GOE393449 GYA393448:GYA393449 HHW393448:HHW393449 HRS393448:HRS393449 IBO393448:IBO393449 ILK393448:ILK393449 IVG393448:IVG393449 JFC393448:JFC393449 JOY393448:JOY393449 JYU393448:JYU393449 KIQ393448:KIQ393449 KSM393448:KSM393449 LCI393448:LCI393449 LME393448:LME393449 LWA393448:LWA393449 MFW393448:MFW393449 MPS393448:MPS393449 MZO393448:MZO393449 NJK393448:NJK393449 NTG393448:NTG393449 ODC393448:ODC393449 OMY393448:OMY393449 OWU393448:OWU393449 PGQ393448:PGQ393449 PQM393448:PQM393449 QAI393448:QAI393449 QKE393448:QKE393449 QUA393448:QUA393449 RDW393448:RDW393449 RNS393448:RNS393449 RXO393448:RXO393449 SHK393448:SHK393449 SRG393448:SRG393449 TBC393448:TBC393449 TKY393448:TKY393449 TUU393448:TUU393449 UEQ393448:UEQ393449 UOM393448:UOM393449 UYI393448:UYI393449 VIE393448:VIE393449 VSA393448:VSA393449 WBW393448:WBW393449 WLS393448:WLS393449 WVO393448:WVO393449 G458984:G458985 JC458984:JC458985 SY458984:SY458985 ACU458984:ACU458985 AMQ458984:AMQ458985 AWM458984:AWM458985 BGI458984:BGI458985 BQE458984:BQE458985 CAA458984:CAA458985 CJW458984:CJW458985 CTS458984:CTS458985 DDO458984:DDO458985 DNK458984:DNK458985 DXG458984:DXG458985 EHC458984:EHC458985 EQY458984:EQY458985 FAU458984:FAU458985 FKQ458984:FKQ458985 FUM458984:FUM458985 GEI458984:GEI458985 GOE458984:GOE458985 GYA458984:GYA458985 HHW458984:HHW458985 HRS458984:HRS458985 IBO458984:IBO458985 ILK458984:ILK458985 IVG458984:IVG458985 JFC458984:JFC458985 JOY458984:JOY458985 JYU458984:JYU458985 KIQ458984:KIQ458985 KSM458984:KSM458985 LCI458984:LCI458985 LME458984:LME458985 LWA458984:LWA458985 MFW458984:MFW458985 MPS458984:MPS458985 MZO458984:MZO458985 NJK458984:NJK458985 NTG458984:NTG458985 ODC458984:ODC458985 OMY458984:OMY458985 OWU458984:OWU458985 PGQ458984:PGQ458985 PQM458984:PQM458985 QAI458984:QAI458985 QKE458984:QKE458985 QUA458984:QUA458985 RDW458984:RDW458985 RNS458984:RNS458985 RXO458984:RXO458985 SHK458984:SHK458985 SRG458984:SRG458985 TBC458984:TBC458985 TKY458984:TKY458985 TUU458984:TUU458985 UEQ458984:UEQ458985 UOM458984:UOM458985 UYI458984:UYI458985 VIE458984:VIE458985 VSA458984:VSA458985 WBW458984:WBW458985 WLS458984:WLS458985 WVO458984:WVO458985 G524520:G524521 JC524520:JC524521 SY524520:SY524521 ACU524520:ACU524521 AMQ524520:AMQ524521 AWM524520:AWM524521 BGI524520:BGI524521 BQE524520:BQE524521 CAA524520:CAA524521 CJW524520:CJW524521 CTS524520:CTS524521 DDO524520:DDO524521 DNK524520:DNK524521 DXG524520:DXG524521 EHC524520:EHC524521 EQY524520:EQY524521 FAU524520:FAU524521 FKQ524520:FKQ524521 FUM524520:FUM524521 GEI524520:GEI524521 GOE524520:GOE524521 GYA524520:GYA524521 HHW524520:HHW524521 HRS524520:HRS524521 IBO524520:IBO524521 ILK524520:ILK524521 IVG524520:IVG524521 JFC524520:JFC524521 JOY524520:JOY524521 JYU524520:JYU524521 KIQ524520:KIQ524521 KSM524520:KSM524521 LCI524520:LCI524521 LME524520:LME524521 LWA524520:LWA524521 MFW524520:MFW524521 MPS524520:MPS524521 MZO524520:MZO524521 NJK524520:NJK524521 NTG524520:NTG524521 ODC524520:ODC524521 OMY524520:OMY524521 OWU524520:OWU524521 PGQ524520:PGQ524521 PQM524520:PQM524521 QAI524520:QAI524521 QKE524520:QKE524521 QUA524520:QUA524521 RDW524520:RDW524521 RNS524520:RNS524521 RXO524520:RXO524521 SHK524520:SHK524521 SRG524520:SRG524521 TBC524520:TBC524521 TKY524520:TKY524521 TUU524520:TUU524521 UEQ524520:UEQ524521 UOM524520:UOM524521 UYI524520:UYI524521 VIE524520:VIE524521 VSA524520:VSA524521 WBW524520:WBW524521 WLS524520:WLS524521 WVO524520:WVO524521 G590056:G590057 JC590056:JC590057 SY590056:SY590057 ACU590056:ACU590057 AMQ590056:AMQ590057 AWM590056:AWM590057 BGI590056:BGI590057 BQE590056:BQE590057 CAA590056:CAA590057 CJW590056:CJW590057 CTS590056:CTS590057 DDO590056:DDO590057 DNK590056:DNK590057 DXG590056:DXG590057 EHC590056:EHC590057 EQY590056:EQY590057 FAU590056:FAU590057 FKQ590056:FKQ590057 FUM590056:FUM590057 GEI590056:GEI590057 GOE590056:GOE590057 GYA590056:GYA590057 HHW590056:HHW590057 HRS590056:HRS590057 IBO590056:IBO590057 ILK590056:ILK590057 IVG590056:IVG590057 JFC590056:JFC590057 JOY590056:JOY590057 JYU590056:JYU590057 KIQ590056:KIQ590057 KSM590056:KSM590057 LCI590056:LCI590057 LME590056:LME590057 LWA590056:LWA590057 MFW590056:MFW590057 MPS590056:MPS590057 MZO590056:MZO590057 NJK590056:NJK590057 NTG590056:NTG590057 ODC590056:ODC590057 OMY590056:OMY590057 OWU590056:OWU590057 PGQ590056:PGQ590057 PQM590056:PQM590057 QAI590056:QAI590057 QKE590056:QKE590057 QUA590056:QUA590057 RDW590056:RDW590057 RNS590056:RNS590057 RXO590056:RXO590057 SHK590056:SHK590057 SRG590056:SRG590057 TBC590056:TBC590057 TKY590056:TKY590057 TUU590056:TUU590057 UEQ590056:UEQ590057 UOM590056:UOM590057 UYI590056:UYI590057 VIE590056:VIE590057 VSA590056:VSA590057 WBW590056:WBW590057 WLS590056:WLS590057 WVO590056:WVO590057 G655592:G655593 JC655592:JC655593 SY655592:SY655593 ACU655592:ACU655593 AMQ655592:AMQ655593 AWM655592:AWM655593 BGI655592:BGI655593 BQE655592:BQE655593 CAA655592:CAA655593 CJW655592:CJW655593 CTS655592:CTS655593 DDO655592:DDO655593 DNK655592:DNK655593 DXG655592:DXG655593 EHC655592:EHC655593 EQY655592:EQY655593 FAU655592:FAU655593 FKQ655592:FKQ655593 FUM655592:FUM655593 GEI655592:GEI655593 GOE655592:GOE655593 GYA655592:GYA655593 HHW655592:HHW655593 HRS655592:HRS655593 IBO655592:IBO655593 ILK655592:ILK655593 IVG655592:IVG655593 JFC655592:JFC655593 JOY655592:JOY655593 JYU655592:JYU655593 KIQ655592:KIQ655593 KSM655592:KSM655593 LCI655592:LCI655593 LME655592:LME655593 LWA655592:LWA655593 MFW655592:MFW655593 MPS655592:MPS655593 MZO655592:MZO655593 NJK655592:NJK655593 NTG655592:NTG655593 ODC655592:ODC655593 OMY655592:OMY655593 OWU655592:OWU655593 PGQ655592:PGQ655593 PQM655592:PQM655593 QAI655592:QAI655593 QKE655592:QKE655593 QUA655592:QUA655593 RDW655592:RDW655593 RNS655592:RNS655593 RXO655592:RXO655593 SHK655592:SHK655593 SRG655592:SRG655593 TBC655592:TBC655593 TKY655592:TKY655593 TUU655592:TUU655593 UEQ655592:UEQ655593 UOM655592:UOM655593 UYI655592:UYI655593 VIE655592:VIE655593 VSA655592:VSA655593 WBW655592:WBW655593 WLS655592:WLS655593 WVO655592:WVO655593 G721128:G721129 JC721128:JC721129 SY721128:SY721129 ACU721128:ACU721129 AMQ721128:AMQ721129 AWM721128:AWM721129 BGI721128:BGI721129 BQE721128:BQE721129 CAA721128:CAA721129 CJW721128:CJW721129 CTS721128:CTS721129 DDO721128:DDO721129 DNK721128:DNK721129 DXG721128:DXG721129 EHC721128:EHC721129 EQY721128:EQY721129 FAU721128:FAU721129 FKQ721128:FKQ721129 FUM721128:FUM721129 GEI721128:GEI721129 GOE721128:GOE721129 GYA721128:GYA721129 HHW721128:HHW721129 HRS721128:HRS721129 IBO721128:IBO721129 ILK721128:ILK721129 IVG721128:IVG721129 JFC721128:JFC721129 JOY721128:JOY721129 JYU721128:JYU721129 KIQ721128:KIQ721129 KSM721128:KSM721129 LCI721128:LCI721129 LME721128:LME721129 LWA721128:LWA721129 MFW721128:MFW721129 MPS721128:MPS721129 MZO721128:MZO721129 NJK721128:NJK721129 NTG721128:NTG721129 ODC721128:ODC721129 OMY721128:OMY721129 OWU721128:OWU721129 PGQ721128:PGQ721129 PQM721128:PQM721129 QAI721128:QAI721129 QKE721128:QKE721129 QUA721128:QUA721129 RDW721128:RDW721129 RNS721128:RNS721129 RXO721128:RXO721129 SHK721128:SHK721129 SRG721128:SRG721129 TBC721128:TBC721129 TKY721128:TKY721129 TUU721128:TUU721129 UEQ721128:UEQ721129 UOM721128:UOM721129 UYI721128:UYI721129 VIE721128:VIE721129 VSA721128:VSA721129 WBW721128:WBW721129 WLS721128:WLS721129 WVO721128:WVO721129 G786664:G786665 JC786664:JC786665 SY786664:SY786665 ACU786664:ACU786665 AMQ786664:AMQ786665 AWM786664:AWM786665 BGI786664:BGI786665 BQE786664:BQE786665 CAA786664:CAA786665 CJW786664:CJW786665 CTS786664:CTS786665 DDO786664:DDO786665 DNK786664:DNK786665 DXG786664:DXG786665 EHC786664:EHC786665 EQY786664:EQY786665 FAU786664:FAU786665 FKQ786664:FKQ786665 FUM786664:FUM786665 GEI786664:GEI786665 GOE786664:GOE786665 GYA786664:GYA786665 HHW786664:HHW786665 HRS786664:HRS786665 IBO786664:IBO786665 ILK786664:ILK786665 IVG786664:IVG786665 JFC786664:JFC786665 JOY786664:JOY786665 JYU786664:JYU786665 KIQ786664:KIQ786665 KSM786664:KSM786665 LCI786664:LCI786665 LME786664:LME786665 LWA786664:LWA786665 MFW786664:MFW786665 MPS786664:MPS786665 MZO786664:MZO786665 NJK786664:NJK786665 NTG786664:NTG786665 ODC786664:ODC786665 OMY786664:OMY786665 OWU786664:OWU786665 PGQ786664:PGQ786665 PQM786664:PQM786665 QAI786664:QAI786665 QKE786664:QKE786665 QUA786664:QUA786665 RDW786664:RDW786665 RNS786664:RNS786665 RXO786664:RXO786665 SHK786664:SHK786665 SRG786664:SRG786665 TBC786664:TBC786665 TKY786664:TKY786665 TUU786664:TUU786665 UEQ786664:UEQ786665 UOM786664:UOM786665 UYI786664:UYI786665 VIE786664:VIE786665 VSA786664:VSA786665 WBW786664:WBW786665 WLS786664:WLS786665 WVO786664:WVO786665 G852200:G852201 JC852200:JC852201 SY852200:SY852201 ACU852200:ACU852201 AMQ852200:AMQ852201 AWM852200:AWM852201 BGI852200:BGI852201 BQE852200:BQE852201 CAA852200:CAA852201 CJW852200:CJW852201 CTS852200:CTS852201 DDO852200:DDO852201 DNK852200:DNK852201 DXG852200:DXG852201 EHC852200:EHC852201 EQY852200:EQY852201 FAU852200:FAU852201 FKQ852200:FKQ852201 FUM852200:FUM852201 GEI852200:GEI852201 GOE852200:GOE852201 GYA852200:GYA852201 HHW852200:HHW852201 HRS852200:HRS852201 IBO852200:IBO852201 ILK852200:ILK852201 IVG852200:IVG852201 JFC852200:JFC852201 JOY852200:JOY852201 JYU852200:JYU852201 KIQ852200:KIQ852201 KSM852200:KSM852201 LCI852200:LCI852201 LME852200:LME852201 LWA852200:LWA852201 MFW852200:MFW852201 MPS852200:MPS852201 MZO852200:MZO852201 NJK852200:NJK852201 NTG852200:NTG852201 ODC852200:ODC852201 OMY852200:OMY852201 OWU852200:OWU852201 PGQ852200:PGQ852201 PQM852200:PQM852201 QAI852200:QAI852201 QKE852200:QKE852201 QUA852200:QUA852201 RDW852200:RDW852201 RNS852200:RNS852201 RXO852200:RXO852201 SHK852200:SHK852201 SRG852200:SRG852201 TBC852200:TBC852201 TKY852200:TKY852201 TUU852200:TUU852201 UEQ852200:UEQ852201 UOM852200:UOM852201 UYI852200:UYI852201 VIE852200:VIE852201 VSA852200:VSA852201 WBW852200:WBW852201 WLS852200:WLS852201 WVO852200:WVO852201 G917736:G917737 JC917736:JC917737 SY917736:SY917737 ACU917736:ACU917737 AMQ917736:AMQ917737 AWM917736:AWM917737 BGI917736:BGI917737 BQE917736:BQE917737 CAA917736:CAA917737 CJW917736:CJW917737 CTS917736:CTS917737 DDO917736:DDO917737 DNK917736:DNK917737 DXG917736:DXG917737 EHC917736:EHC917737 EQY917736:EQY917737 FAU917736:FAU917737 FKQ917736:FKQ917737 FUM917736:FUM917737 GEI917736:GEI917737 GOE917736:GOE917737 GYA917736:GYA917737 HHW917736:HHW917737 HRS917736:HRS917737 IBO917736:IBO917737 ILK917736:ILK917737 IVG917736:IVG917737 JFC917736:JFC917737 JOY917736:JOY917737 JYU917736:JYU917737 KIQ917736:KIQ917737 KSM917736:KSM917737 LCI917736:LCI917737 LME917736:LME917737 LWA917736:LWA917737 MFW917736:MFW917737 MPS917736:MPS917737 MZO917736:MZO917737 NJK917736:NJK917737 NTG917736:NTG917737 ODC917736:ODC917737 OMY917736:OMY917737 OWU917736:OWU917737 PGQ917736:PGQ917737 PQM917736:PQM917737 QAI917736:QAI917737 QKE917736:QKE917737 QUA917736:QUA917737 RDW917736:RDW917737 RNS917736:RNS917737 RXO917736:RXO917737 SHK917736:SHK917737 SRG917736:SRG917737 TBC917736:TBC917737 TKY917736:TKY917737 TUU917736:TUU917737 UEQ917736:UEQ917737 UOM917736:UOM917737 UYI917736:UYI917737 VIE917736:VIE917737 VSA917736:VSA917737 WBW917736:WBW917737 WLS917736:WLS917737 WVO917736:WVO917737 G983272:G983273 JC983272:JC983273 SY983272:SY983273 ACU983272:ACU983273 AMQ983272:AMQ983273 AWM983272:AWM983273 BGI983272:BGI983273 BQE983272:BQE983273 CAA983272:CAA983273 CJW983272:CJW983273 CTS983272:CTS983273 DDO983272:DDO983273 DNK983272:DNK983273 DXG983272:DXG983273 EHC983272:EHC983273 EQY983272:EQY983273 FAU983272:FAU983273 FKQ983272:FKQ983273 FUM983272:FUM983273 GEI983272:GEI983273 GOE983272:GOE983273 GYA983272:GYA983273 HHW983272:HHW983273 HRS983272:HRS983273 IBO983272:IBO983273 ILK983272:ILK983273 IVG983272:IVG983273 JFC983272:JFC983273 JOY983272:JOY983273 JYU983272:JYU983273 KIQ983272:KIQ983273 KSM983272:KSM983273 LCI983272:LCI983273 LME983272:LME983273 LWA983272:LWA983273 MFW983272:MFW983273 MPS983272:MPS983273 MZO983272:MZO983273 NJK983272:NJK983273 NTG983272:NTG983273 ODC983272:ODC983273 OMY983272:OMY983273 OWU983272:OWU983273 PGQ983272:PGQ983273 PQM983272:PQM983273 QAI983272:QAI983273 QKE983272:QKE983273 QUA983272:QUA983273 RDW983272:RDW983273 RNS983272:RNS983273 RXO983272:RXO983273 SHK983272:SHK983273 SRG983272:SRG983273 TBC983272:TBC983273 TKY983272:TKY983273 TUU983272:TUU983273 UEQ983272:UEQ983273 UOM983272:UOM983273 UYI983272:UYI983273 VIE983272:VIE983273 VSA983272:VSA983273 WBW983272:WBW983273 WLS983272:WLS983273 WVO983272:WVO983273 G228 JC228 SY228 ACU228 AMQ228 AWM228 BGI228 BQE228 CAA228 CJW228 CTS228 DDO228 DNK228 DXG228 EHC228 EQY228 FAU228 FKQ228 FUM228 GEI228 GOE228 GYA228 HHW228 HRS228 IBO228 ILK228 IVG228 JFC228 JOY228 JYU228 KIQ228 KSM228 LCI228 LME228 LWA228 MFW228 MPS228 MZO228 NJK228 NTG228 ODC228 OMY228 OWU228 PGQ228 PQM228 QAI228 QKE228 QUA228 RDW228 RNS228 RXO228 SHK228 SRG228 TBC228 TKY228 TUU228 UEQ228 UOM228 UYI228 VIE228 VSA228 WBW228 WLS228 WVO228 G65764 JC65764 SY65764 ACU65764 AMQ65764 AWM65764 BGI65764 BQE65764 CAA65764 CJW65764 CTS65764 DDO65764 DNK65764 DXG65764 EHC65764 EQY65764 FAU65764 FKQ65764 FUM65764 GEI65764 GOE65764 GYA65764 HHW65764 HRS65764 IBO65764 ILK65764 IVG65764 JFC65764 JOY65764 JYU65764 KIQ65764 KSM65764 LCI65764 LME65764 LWA65764 MFW65764 MPS65764 MZO65764 NJK65764 NTG65764 ODC65764 OMY65764 OWU65764 PGQ65764 PQM65764 QAI65764 QKE65764 QUA65764 RDW65764 RNS65764 RXO65764 SHK65764 SRG65764 TBC65764 TKY65764 TUU65764 UEQ65764 UOM65764 UYI65764 VIE65764 VSA65764 WBW65764 WLS65764 WVO65764 G131300 JC131300 SY131300 ACU131300 AMQ131300 AWM131300 BGI131300 BQE131300 CAA131300 CJW131300 CTS131300 DDO131300 DNK131300 DXG131300 EHC131300 EQY131300 FAU131300 FKQ131300 FUM131300 GEI131300 GOE131300 GYA131300 HHW131300 HRS131300 IBO131300 ILK131300 IVG131300 JFC131300 JOY131300 JYU131300 KIQ131300 KSM131300 LCI131300 LME131300 LWA131300 MFW131300 MPS131300 MZO131300 NJK131300 NTG131300 ODC131300 OMY131300 OWU131300 PGQ131300 PQM131300 QAI131300 QKE131300 QUA131300 RDW131300 RNS131300 RXO131300 SHK131300 SRG131300 TBC131300 TKY131300 TUU131300 UEQ131300 UOM131300 UYI131300 VIE131300 VSA131300 WBW131300 WLS131300 WVO131300 G196836 JC196836 SY196836 ACU196836 AMQ196836 AWM196836 BGI196836 BQE196836 CAA196836 CJW196836 CTS196836 DDO196836 DNK196836 DXG196836 EHC196836 EQY196836 FAU196836 FKQ196836 FUM196836 GEI196836 GOE196836 GYA196836 HHW196836 HRS196836 IBO196836 ILK196836 IVG196836 JFC196836 JOY196836 JYU196836 KIQ196836 KSM196836 LCI196836 LME196836 LWA196836 MFW196836 MPS196836 MZO196836 NJK196836 NTG196836 ODC196836 OMY196836 OWU196836 PGQ196836 PQM196836 QAI196836 QKE196836 QUA196836 RDW196836 RNS196836 RXO196836 SHK196836 SRG196836 TBC196836 TKY196836 TUU196836 UEQ196836 UOM196836 UYI196836 VIE196836 VSA196836 WBW196836 WLS196836 WVO196836 G262372 JC262372 SY262372 ACU262372 AMQ262372 AWM262372 BGI262372 BQE262372 CAA262372 CJW262372 CTS262372 DDO262372 DNK262372 DXG262372 EHC262372 EQY262372 FAU262372 FKQ262372 FUM262372 GEI262372 GOE262372 GYA262372 HHW262372 HRS262372 IBO262372 ILK262372 IVG262372 JFC262372 JOY262372 JYU262372 KIQ262372 KSM262372 LCI262372 LME262372 LWA262372 MFW262372 MPS262372 MZO262372 NJK262372 NTG262372 ODC262372 OMY262372 OWU262372 PGQ262372 PQM262372 QAI262372 QKE262372 QUA262372 RDW262372 RNS262372 RXO262372 SHK262372 SRG262372 TBC262372 TKY262372 TUU262372 UEQ262372 UOM262372 UYI262372 VIE262372 VSA262372 WBW262372 WLS262372 WVO262372 G327908 JC327908 SY327908 ACU327908 AMQ327908 AWM327908 BGI327908 BQE327908 CAA327908 CJW327908 CTS327908 DDO327908 DNK327908 DXG327908 EHC327908 EQY327908 FAU327908 FKQ327908 FUM327908 GEI327908 GOE327908 GYA327908 HHW327908 HRS327908 IBO327908 ILK327908 IVG327908 JFC327908 JOY327908 JYU327908 KIQ327908 KSM327908 LCI327908 LME327908 LWA327908 MFW327908 MPS327908 MZO327908 NJK327908 NTG327908 ODC327908 OMY327908 OWU327908 PGQ327908 PQM327908 QAI327908 QKE327908 QUA327908 RDW327908 RNS327908 RXO327908 SHK327908 SRG327908 TBC327908 TKY327908 TUU327908 UEQ327908 UOM327908 UYI327908 VIE327908 VSA327908 WBW327908 WLS327908 WVO327908 G393444 JC393444 SY393444 ACU393444 AMQ393444 AWM393444 BGI393444 BQE393444 CAA393444 CJW393444 CTS393444 DDO393444 DNK393444 DXG393444 EHC393444 EQY393444 FAU393444 FKQ393444 FUM393444 GEI393444 GOE393444 GYA393444 HHW393444 HRS393444 IBO393444 ILK393444 IVG393444 JFC393444 JOY393444 JYU393444 KIQ393444 KSM393444 LCI393444 LME393444 LWA393444 MFW393444 MPS393444 MZO393444 NJK393444 NTG393444 ODC393444 OMY393444 OWU393444 PGQ393444 PQM393444 QAI393444 QKE393444 QUA393444 RDW393444 RNS393444 RXO393444 SHK393444 SRG393444 TBC393444 TKY393444 TUU393444 UEQ393444 UOM393444 UYI393444 VIE393444 VSA393444 WBW393444 WLS393444 WVO393444 G458980 JC458980 SY458980 ACU458980 AMQ458980 AWM458980 BGI458980 BQE458980 CAA458980 CJW458980 CTS458980 DDO458980 DNK458980 DXG458980 EHC458980 EQY458980 FAU458980 FKQ458980 FUM458980 GEI458980 GOE458980 GYA458980 HHW458980 HRS458980 IBO458980 ILK458980 IVG458980 JFC458980 JOY458980 JYU458980 KIQ458980 KSM458980 LCI458980 LME458980 LWA458980 MFW458980 MPS458980 MZO458980 NJK458980 NTG458980 ODC458980 OMY458980 OWU458980 PGQ458980 PQM458980 QAI458980 QKE458980 QUA458980 RDW458980 RNS458980 RXO458980 SHK458980 SRG458980 TBC458980 TKY458980 TUU458980 UEQ458980 UOM458980 UYI458980 VIE458980 VSA458980 WBW458980 WLS458980 WVO458980 G524516 JC524516 SY524516 ACU524516 AMQ524516 AWM524516 BGI524516 BQE524516 CAA524516 CJW524516 CTS524516 DDO524516 DNK524516 DXG524516 EHC524516 EQY524516 FAU524516 FKQ524516 FUM524516 GEI524516 GOE524516 GYA524516 HHW524516 HRS524516 IBO524516 ILK524516 IVG524516 JFC524516 JOY524516 JYU524516 KIQ524516 KSM524516 LCI524516 LME524516 LWA524516 MFW524516 MPS524516 MZO524516 NJK524516 NTG524516 ODC524516 OMY524516 OWU524516 PGQ524516 PQM524516 QAI524516 QKE524516 QUA524516 RDW524516 RNS524516 RXO524516 SHK524516 SRG524516 TBC524516 TKY524516 TUU524516 UEQ524516 UOM524516 UYI524516 VIE524516 VSA524516 WBW524516 WLS524516 WVO524516 G590052 JC590052 SY590052 ACU590052 AMQ590052 AWM590052 BGI590052 BQE590052 CAA590052 CJW590052 CTS590052 DDO590052 DNK590052 DXG590052 EHC590052 EQY590052 FAU590052 FKQ590052 FUM590052 GEI590052 GOE590052 GYA590052 HHW590052 HRS590052 IBO590052 ILK590052 IVG590052 JFC590052 JOY590052 JYU590052 KIQ590052 KSM590052 LCI590052 LME590052 LWA590052 MFW590052 MPS590052 MZO590052 NJK590052 NTG590052 ODC590052 OMY590052 OWU590052 PGQ590052 PQM590052 QAI590052 QKE590052 QUA590052 RDW590052 RNS590052 RXO590052 SHK590052 SRG590052 TBC590052 TKY590052 TUU590052 UEQ590052 UOM590052 UYI590052 VIE590052 VSA590052 WBW590052 WLS590052 WVO590052 G655588 JC655588 SY655588 ACU655588 AMQ655588 AWM655588 BGI655588 BQE655588 CAA655588 CJW655588 CTS655588 DDO655588 DNK655588 DXG655588 EHC655588 EQY655588 FAU655588 FKQ655588 FUM655588 GEI655588 GOE655588 GYA655588 HHW655588 HRS655588 IBO655588 ILK655588 IVG655588 JFC655588 JOY655588 JYU655588 KIQ655588 KSM655588 LCI655588 LME655588 LWA655588 MFW655588 MPS655588 MZO655588 NJK655588 NTG655588 ODC655588 OMY655588 OWU655588 PGQ655588 PQM655588 QAI655588 QKE655588 QUA655588 RDW655588 RNS655588 RXO655588 SHK655588 SRG655588 TBC655588 TKY655588 TUU655588 UEQ655588 UOM655588 UYI655588 VIE655588 VSA655588 WBW655588 WLS655588 WVO655588 G721124 JC721124 SY721124 ACU721124 AMQ721124 AWM721124 BGI721124 BQE721124 CAA721124 CJW721124 CTS721124 DDO721124 DNK721124 DXG721124 EHC721124 EQY721124 FAU721124 FKQ721124 FUM721124 GEI721124 GOE721124 GYA721124 HHW721124 HRS721124 IBO721124 ILK721124 IVG721124 JFC721124 JOY721124 JYU721124 KIQ721124 KSM721124 LCI721124 LME721124 LWA721124 MFW721124 MPS721124 MZO721124 NJK721124 NTG721124 ODC721124 OMY721124 OWU721124 PGQ721124 PQM721124 QAI721124 QKE721124 QUA721124 RDW721124 RNS721124 RXO721124 SHK721124 SRG721124 TBC721124 TKY721124 TUU721124 UEQ721124 UOM721124 UYI721124 VIE721124 VSA721124 WBW721124 WLS721124 WVO721124 G786660 JC786660 SY786660 ACU786660 AMQ786660 AWM786660 BGI786660 BQE786660 CAA786660 CJW786660 CTS786660 DDO786660 DNK786660 DXG786660 EHC786660 EQY786660 FAU786660 FKQ786660 FUM786660 GEI786660 GOE786660 GYA786660 HHW786660 HRS786660 IBO786660 ILK786660 IVG786660 JFC786660 JOY786660 JYU786660 KIQ786660 KSM786660 LCI786660 LME786660 LWA786660 MFW786660 MPS786660 MZO786660 NJK786660 NTG786660 ODC786660 OMY786660 OWU786660 PGQ786660 PQM786660 QAI786660 QKE786660 QUA786660 RDW786660 RNS786660 RXO786660 SHK786660 SRG786660 TBC786660 TKY786660 TUU786660 UEQ786660 UOM786660 UYI786660 VIE786660 VSA786660 WBW786660 WLS786660 WVO786660 G852196 JC852196 SY852196 ACU852196 AMQ852196 AWM852196 BGI852196 BQE852196 CAA852196 CJW852196 CTS852196 DDO852196 DNK852196 DXG852196 EHC852196 EQY852196 FAU852196 FKQ852196 FUM852196 GEI852196 GOE852196 GYA852196 HHW852196 HRS852196 IBO852196 ILK852196 IVG852196 JFC852196 JOY852196 JYU852196 KIQ852196 KSM852196 LCI852196 LME852196 LWA852196 MFW852196 MPS852196 MZO852196 NJK852196 NTG852196 ODC852196 OMY852196 OWU852196 PGQ852196 PQM852196 QAI852196 QKE852196 QUA852196 RDW852196 RNS852196 RXO852196 SHK852196 SRG852196 TBC852196 TKY852196 TUU852196 UEQ852196 UOM852196 UYI852196 VIE852196 VSA852196 WBW852196 WLS852196 WVO852196 G917732 JC917732 SY917732 ACU917732 AMQ917732 AWM917732 BGI917732 BQE917732 CAA917732 CJW917732 CTS917732 DDO917732 DNK917732 DXG917732 EHC917732 EQY917732 FAU917732 FKQ917732 FUM917732 GEI917732 GOE917732 GYA917732 HHW917732 HRS917732 IBO917732 ILK917732 IVG917732 JFC917732 JOY917732 JYU917732 KIQ917732 KSM917732 LCI917732 LME917732 LWA917732 MFW917732 MPS917732 MZO917732 NJK917732 NTG917732 ODC917732 OMY917732 OWU917732 PGQ917732 PQM917732 QAI917732 QKE917732 QUA917732 RDW917732 RNS917732 RXO917732 SHK917732 SRG917732 TBC917732 TKY917732 TUU917732 UEQ917732 UOM917732 UYI917732 VIE917732 VSA917732 WBW917732 WLS917732 WVO917732 G983268 JC983268 SY983268 ACU983268 AMQ983268 AWM983268 BGI983268 BQE983268 CAA983268 CJW983268 CTS983268 DDO983268 DNK983268 DXG983268 EHC983268 EQY983268 FAU983268 FKQ983268 FUM983268 GEI983268 GOE983268 GYA983268 HHW983268 HRS983268 IBO983268 ILK983268 IVG983268 JFC983268 JOY983268 JYU983268 KIQ983268 KSM983268 LCI983268 LME983268 LWA983268 MFW983268 MPS983268 MZO983268 NJK983268 NTG983268 ODC983268 OMY983268 OWU983268 PGQ983268 PQM983268 QAI983268 QKE983268 QUA983268 RDW983268 RNS983268 RXO983268 SHK983268 SRG983268 TBC983268 TKY983268 TUU983268 UEQ983268 UOM983268 UYI983268 VIE983268 VSA983268 WBW983268 WLS983268 WVO983268 G219:G221 JC219:JC221 SY219:SY221 ACU219:ACU221 AMQ219:AMQ221 AWM219:AWM221 BGI219:BGI221 BQE219:BQE221 CAA219:CAA221 CJW219:CJW221 CTS219:CTS221 DDO219:DDO221 DNK219:DNK221 DXG219:DXG221 EHC219:EHC221 EQY219:EQY221 FAU219:FAU221 FKQ219:FKQ221 FUM219:FUM221 GEI219:GEI221 GOE219:GOE221 GYA219:GYA221 HHW219:HHW221 HRS219:HRS221 IBO219:IBO221 ILK219:ILK221 IVG219:IVG221 JFC219:JFC221 JOY219:JOY221 JYU219:JYU221 KIQ219:KIQ221 KSM219:KSM221 LCI219:LCI221 LME219:LME221 LWA219:LWA221 MFW219:MFW221 MPS219:MPS221 MZO219:MZO221 NJK219:NJK221 NTG219:NTG221 ODC219:ODC221 OMY219:OMY221 OWU219:OWU221 PGQ219:PGQ221 PQM219:PQM221 QAI219:QAI221 QKE219:QKE221 QUA219:QUA221 RDW219:RDW221 RNS219:RNS221 RXO219:RXO221 SHK219:SHK221 SRG219:SRG221 TBC219:TBC221 TKY219:TKY221 TUU219:TUU221 UEQ219:UEQ221 UOM219:UOM221 UYI219:UYI221 VIE219:VIE221 VSA219:VSA221 WBW219:WBW221 WLS219:WLS221 WVO219:WVO221 G65755:G65757 JC65755:JC65757 SY65755:SY65757 ACU65755:ACU65757 AMQ65755:AMQ65757 AWM65755:AWM65757 BGI65755:BGI65757 BQE65755:BQE65757 CAA65755:CAA65757 CJW65755:CJW65757 CTS65755:CTS65757 DDO65755:DDO65757 DNK65755:DNK65757 DXG65755:DXG65757 EHC65755:EHC65757 EQY65755:EQY65757 FAU65755:FAU65757 FKQ65755:FKQ65757 FUM65755:FUM65757 GEI65755:GEI65757 GOE65755:GOE65757 GYA65755:GYA65757 HHW65755:HHW65757 HRS65755:HRS65757 IBO65755:IBO65757 ILK65755:ILK65757 IVG65755:IVG65757 JFC65755:JFC65757 JOY65755:JOY65757 JYU65755:JYU65757 KIQ65755:KIQ65757 KSM65755:KSM65757 LCI65755:LCI65757 LME65755:LME65757 LWA65755:LWA65757 MFW65755:MFW65757 MPS65755:MPS65757 MZO65755:MZO65757 NJK65755:NJK65757 NTG65755:NTG65757 ODC65755:ODC65757 OMY65755:OMY65757 OWU65755:OWU65757 PGQ65755:PGQ65757 PQM65755:PQM65757 QAI65755:QAI65757 QKE65755:QKE65757 QUA65755:QUA65757 RDW65755:RDW65757 RNS65755:RNS65757 RXO65755:RXO65757 SHK65755:SHK65757 SRG65755:SRG65757 TBC65755:TBC65757 TKY65755:TKY65757 TUU65755:TUU65757 UEQ65755:UEQ65757 UOM65755:UOM65757 UYI65755:UYI65757 VIE65755:VIE65757 VSA65755:VSA65757 WBW65755:WBW65757 WLS65755:WLS65757 WVO65755:WVO65757 G131291:G131293 JC131291:JC131293 SY131291:SY131293 ACU131291:ACU131293 AMQ131291:AMQ131293 AWM131291:AWM131293 BGI131291:BGI131293 BQE131291:BQE131293 CAA131291:CAA131293 CJW131291:CJW131293 CTS131291:CTS131293 DDO131291:DDO131293 DNK131291:DNK131293 DXG131291:DXG131293 EHC131291:EHC131293 EQY131291:EQY131293 FAU131291:FAU131293 FKQ131291:FKQ131293 FUM131291:FUM131293 GEI131291:GEI131293 GOE131291:GOE131293 GYA131291:GYA131293 HHW131291:HHW131293 HRS131291:HRS131293 IBO131291:IBO131293 ILK131291:ILK131293 IVG131291:IVG131293 JFC131291:JFC131293 JOY131291:JOY131293 JYU131291:JYU131293 KIQ131291:KIQ131293 KSM131291:KSM131293 LCI131291:LCI131293 LME131291:LME131293 LWA131291:LWA131293 MFW131291:MFW131293 MPS131291:MPS131293 MZO131291:MZO131293 NJK131291:NJK131293 NTG131291:NTG131293 ODC131291:ODC131293 OMY131291:OMY131293 OWU131291:OWU131293 PGQ131291:PGQ131293 PQM131291:PQM131293 QAI131291:QAI131293 QKE131291:QKE131293 QUA131291:QUA131293 RDW131291:RDW131293 RNS131291:RNS131293 RXO131291:RXO131293 SHK131291:SHK131293 SRG131291:SRG131293 TBC131291:TBC131293 TKY131291:TKY131293 TUU131291:TUU131293 UEQ131291:UEQ131293 UOM131291:UOM131293 UYI131291:UYI131293 VIE131291:VIE131293 VSA131291:VSA131293 WBW131291:WBW131293 WLS131291:WLS131293 WVO131291:WVO131293 G196827:G196829 JC196827:JC196829 SY196827:SY196829 ACU196827:ACU196829 AMQ196827:AMQ196829 AWM196827:AWM196829 BGI196827:BGI196829 BQE196827:BQE196829 CAA196827:CAA196829 CJW196827:CJW196829 CTS196827:CTS196829 DDO196827:DDO196829 DNK196827:DNK196829 DXG196827:DXG196829 EHC196827:EHC196829 EQY196827:EQY196829 FAU196827:FAU196829 FKQ196827:FKQ196829 FUM196827:FUM196829 GEI196827:GEI196829 GOE196827:GOE196829 GYA196827:GYA196829 HHW196827:HHW196829 HRS196827:HRS196829 IBO196827:IBO196829 ILK196827:ILK196829 IVG196827:IVG196829 JFC196827:JFC196829 JOY196827:JOY196829 JYU196827:JYU196829 KIQ196827:KIQ196829 KSM196827:KSM196829 LCI196827:LCI196829 LME196827:LME196829 LWA196827:LWA196829 MFW196827:MFW196829 MPS196827:MPS196829 MZO196827:MZO196829 NJK196827:NJK196829 NTG196827:NTG196829 ODC196827:ODC196829 OMY196827:OMY196829 OWU196827:OWU196829 PGQ196827:PGQ196829 PQM196827:PQM196829 QAI196827:QAI196829 QKE196827:QKE196829 QUA196827:QUA196829 RDW196827:RDW196829 RNS196827:RNS196829 RXO196827:RXO196829 SHK196827:SHK196829 SRG196827:SRG196829 TBC196827:TBC196829 TKY196827:TKY196829 TUU196827:TUU196829 UEQ196827:UEQ196829 UOM196827:UOM196829 UYI196827:UYI196829 VIE196827:VIE196829 VSA196827:VSA196829 WBW196827:WBW196829 WLS196827:WLS196829 WVO196827:WVO196829 G262363:G262365 JC262363:JC262365 SY262363:SY262365 ACU262363:ACU262365 AMQ262363:AMQ262365 AWM262363:AWM262365 BGI262363:BGI262365 BQE262363:BQE262365 CAA262363:CAA262365 CJW262363:CJW262365 CTS262363:CTS262365 DDO262363:DDO262365 DNK262363:DNK262365 DXG262363:DXG262365 EHC262363:EHC262365 EQY262363:EQY262365 FAU262363:FAU262365 FKQ262363:FKQ262365 FUM262363:FUM262365 GEI262363:GEI262365 GOE262363:GOE262365 GYA262363:GYA262365 HHW262363:HHW262365 HRS262363:HRS262365 IBO262363:IBO262365 ILK262363:ILK262365 IVG262363:IVG262365 JFC262363:JFC262365 JOY262363:JOY262365 JYU262363:JYU262365 KIQ262363:KIQ262365 KSM262363:KSM262365 LCI262363:LCI262365 LME262363:LME262365 LWA262363:LWA262365 MFW262363:MFW262365 MPS262363:MPS262365 MZO262363:MZO262365 NJK262363:NJK262365 NTG262363:NTG262365 ODC262363:ODC262365 OMY262363:OMY262365 OWU262363:OWU262365 PGQ262363:PGQ262365 PQM262363:PQM262365 QAI262363:QAI262365 QKE262363:QKE262365 QUA262363:QUA262365 RDW262363:RDW262365 RNS262363:RNS262365 RXO262363:RXO262365 SHK262363:SHK262365 SRG262363:SRG262365 TBC262363:TBC262365 TKY262363:TKY262365 TUU262363:TUU262365 UEQ262363:UEQ262365 UOM262363:UOM262365 UYI262363:UYI262365 VIE262363:VIE262365 VSA262363:VSA262365 WBW262363:WBW262365 WLS262363:WLS262365 WVO262363:WVO262365 G327899:G327901 JC327899:JC327901 SY327899:SY327901 ACU327899:ACU327901 AMQ327899:AMQ327901 AWM327899:AWM327901 BGI327899:BGI327901 BQE327899:BQE327901 CAA327899:CAA327901 CJW327899:CJW327901 CTS327899:CTS327901 DDO327899:DDO327901 DNK327899:DNK327901 DXG327899:DXG327901 EHC327899:EHC327901 EQY327899:EQY327901 FAU327899:FAU327901 FKQ327899:FKQ327901 FUM327899:FUM327901 GEI327899:GEI327901 GOE327899:GOE327901 GYA327899:GYA327901 HHW327899:HHW327901 HRS327899:HRS327901 IBO327899:IBO327901 ILK327899:ILK327901 IVG327899:IVG327901 JFC327899:JFC327901 JOY327899:JOY327901 JYU327899:JYU327901 KIQ327899:KIQ327901 KSM327899:KSM327901 LCI327899:LCI327901 LME327899:LME327901 LWA327899:LWA327901 MFW327899:MFW327901 MPS327899:MPS327901 MZO327899:MZO327901 NJK327899:NJK327901 NTG327899:NTG327901 ODC327899:ODC327901 OMY327899:OMY327901 OWU327899:OWU327901 PGQ327899:PGQ327901 PQM327899:PQM327901 QAI327899:QAI327901 QKE327899:QKE327901 QUA327899:QUA327901 RDW327899:RDW327901 RNS327899:RNS327901 RXO327899:RXO327901 SHK327899:SHK327901 SRG327899:SRG327901 TBC327899:TBC327901 TKY327899:TKY327901 TUU327899:TUU327901 UEQ327899:UEQ327901 UOM327899:UOM327901 UYI327899:UYI327901 VIE327899:VIE327901 VSA327899:VSA327901 WBW327899:WBW327901 WLS327899:WLS327901 WVO327899:WVO327901 G393435:G393437 JC393435:JC393437 SY393435:SY393437 ACU393435:ACU393437 AMQ393435:AMQ393437 AWM393435:AWM393437 BGI393435:BGI393437 BQE393435:BQE393437 CAA393435:CAA393437 CJW393435:CJW393437 CTS393435:CTS393437 DDO393435:DDO393437 DNK393435:DNK393437 DXG393435:DXG393437 EHC393435:EHC393437 EQY393435:EQY393437 FAU393435:FAU393437 FKQ393435:FKQ393437 FUM393435:FUM393437 GEI393435:GEI393437 GOE393435:GOE393437 GYA393435:GYA393437 HHW393435:HHW393437 HRS393435:HRS393437 IBO393435:IBO393437 ILK393435:ILK393437 IVG393435:IVG393437 JFC393435:JFC393437 JOY393435:JOY393437 JYU393435:JYU393437 KIQ393435:KIQ393437 KSM393435:KSM393437 LCI393435:LCI393437 LME393435:LME393437 LWA393435:LWA393437 MFW393435:MFW393437 MPS393435:MPS393437 MZO393435:MZO393437 NJK393435:NJK393437 NTG393435:NTG393437 ODC393435:ODC393437 OMY393435:OMY393437 OWU393435:OWU393437 PGQ393435:PGQ393437 PQM393435:PQM393437 QAI393435:QAI393437 QKE393435:QKE393437 QUA393435:QUA393437 RDW393435:RDW393437 RNS393435:RNS393437 RXO393435:RXO393437 SHK393435:SHK393437 SRG393435:SRG393437 TBC393435:TBC393437 TKY393435:TKY393437 TUU393435:TUU393437 UEQ393435:UEQ393437 UOM393435:UOM393437 UYI393435:UYI393437 VIE393435:VIE393437 VSA393435:VSA393437 WBW393435:WBW393437 WLS393435:WLS393437 WVO393435:WVO393437 G458971:G458973 JC458971:JC458973 SY458971:SY458973 ACU458971:ACU458973 AMQ458971:AMQ458973 AWM458971:AWM458973 BGI458971:BGI458973 BQE458971:BQE458973 CAA458971:CAA458973 CJW458971:CJW458973 CTS458971:CTS458973 DDO458971:DDO458973 DNK458971:DNK458973 DXG458971:DXG458973 EHC458971:EHC458973 EQY458971:EQY458973 FAU458971:FAU458973 FKQ458971:FKQ458973 FUM458971:FUM458973 GEI458971:GEI458973 GOE458971:GOE458973 GYA458971:GYA458973 HHW458971:HHW458973 HRS458971:HRS458973 IBO458971:IBO458973 ILK458971:ILK458973 IVG458971:IVG458973 JFC458971:JFC458973 JOY458971:JOY458973 JYU458971:JYU458973 KIQ458971:KIQ458973 KSM458971:KSM458973 LCI458971:LCI458973 LME458971:LME458973 LWA458971:LWA458973 MFW458971:MFW458973 MPS458971:MPS458973 MZO458971:MZO458973 NJK458971:NJK458973 NTG458971:NTG458973 ODC458971:ODC458973 OMY458971:OMY458973 OWU458971:OWU458973 PGQ458971:PGQ458973 PQM458971:PQM458973 QAI458971:QAI458973 QKE458971:QKE458973 QUA458971:QUA458973 RDW458971:RDW458973 RNS458971:RNS458973 RXO458971:RXO458973 SHK458971:SHK458973 SRG458971:SRG458973 TBC458971:TBC458973 TKY458971:TKY458973 TUU458971:TUU458973 UEQ458971:UEQ458973 UOM458971:UOM458973 UYI458971:UYI458973 VIE458971:VIE458973 VSA458971:VSA458973 WBW458971:WBW458973 WLS458971:WLS458973 WVO458971:WVO458973 G524507:G524509 JC524507:JC524509 SY524507:SY524509 ACU524507:ACU524509 AMQ524507:AMQ524509 AWM524507:AWM524509 BGI524507:BGI524509 BQE524507:BQE524509 CAA524507:CAA524509 CJW524507:CJW524509 CTS524507:CTS524509 DDO524507:DDO524509 DNK524507:DNK524509 DXG524507:DXG524509 EHC524507:EHC524509 EQY524507:EQY524509 FAU524507:FAU524509 FKQ524507:FKQ524509 FUM524507:FUM524509 GEI524507:GEI524509 GOE524507:GOE524509 GYA524507:GYA524509 HHW524507:HHW524509 HRS524507:HRS524509 IBO524507:IBO524509 ILK524507:ILK524509 IVG524507:IVG524509 JFC524507:JFC524509 JOY524507:JOY524509 JYU524507:JYU524509 KIQ524507:KIQ524509 KSM524507:KSM524509 LCI524507:LCI524509 LME524507:LME524509 LWA524507:LWA524509 MFW524507:MFW524509 MPS524507:MPS524509 MZO524507:MZO524509 NJK524507:NJK524509 NTG524507:NTG524509 ODC524507:ODC524509 OMY524507:OMY524509 OWU524507:OWU524509 PGQ524507:PGQ524509 PQM524507:PQM524509 QAI524507:QAI524509 QKE524507:QKE524509 QUA524507:QUA524509 RDW524507:RDW524509 RNS524507:RNS524509 RXO524507:RXO524509 SHK524507:SHK524509 SRG524507:SRG524509 TBC524507:TBC524509 TKY524507:TKY524509 TUU524507:TUU524509 UEQ524507:UEQ524509 UOM524507:UOM524509 UYI524507:UYI524509 VIE524507:VIE524509 VSA524507:VSA524509 WBW524507:WBW524509 WLS524507:WLS524509 WVO524507:WVO524509 G590043:G590045 JC590043:JC590045 SY590043:SY590045 ACU590043:ACU590045 AMQ590043:AMQ590045 AWM590043:AWM590045 BGI590043:BGI590045 BQE590043:BQE590045 CAA590043:CAA590045 CJW590043:CJW590045 CTS590043:CTS590045 DDO590043:DDO590045 DNK590043:DNK590045 DXG590043:DXG590045 EHC590043:EHC590045 EQY590043:EQY590045 FAU590043:FAU590045 FKQ590043:FKQ590045 FUM590043:FUM590045 GEI590043:GEI590045 GOE590043:GOE590045 GYA590043:GYA590045 HHW590043:HHW590045 HRS590043:HRS590045 IBO590043:IBO590045 ILK590043:ILK590045 IVG590043:IVG590045 JFC590043:JFC590045 JOY590043:JOY590045 JYU590043:JYU590045 KIQ590043:KIQ590045 KSM590043:KSM590045 LCI590043:LCI590045 LME590043:LME590045 LWA590043:LWA590045 MFW590043:MFW590045 MPS590043:MPS590045 MZO590043:MZO590045 NJK590043:NJK590045 NTG590043:NTG590045 ODC590043:ODC590045 OMY590043:OMY590045 OWU590043:OWU590045 PGQ590043:PGQ590045 PQM590043:PQM590045 QAI590043:QAI590045 QKE590043:QKE590045 QUA590043:QUA590045 RDW590043:RDW590045 RNS590043:RNS590045 RXO590043:RXO590045 SHK590043:SHK590045 SRG590043:SRG590045 TBC590043:TBC590045 TKY590043:TKY590045 TUU590043:TUU590045 UEQ590043:UEQ590045 UOM590043:UOM590045 UYI590043:UYI590045 VIE590043:VIE590045 VSA590043:VSA590045 WBW590043:WBW590045 WLS590043:WLS590045 WVO590043:WVO590045 G655579:G655581 JC655579:JC655581 SY655579:SY655581 ACU655579:ACU655581 AMQ655579:AMQ655581 AWM655579:AWM655581 BGI655579:BGI655581 BQE655579:BQE655581 CAA655579:CAA655581 CJW655579:CJW655581 CTS655579:CTS655581 DDO655579:DDO655581 DNK655579:DNK655581 DXG655579:DXG655581 EHC655579:EHC655581 EQY655579:EQY655581 FAU655579:FAU655581 FKQ655579:FKQ655581 FUM655579:FUM655581 GEI655579:GEI655581 GOE655579:GOE655581 GYA655579:GYA655581 HHW655579:HHW655581 HRS655579:HRS655581 IBO655579:IBO655581 ILK655579:ILK655581 IVG655579:IVG655581 JFC655579:JFC655581 JOY655579:JOY655581 JYU655579:JYU655581 KIQ655579:KIQ655581 KSM655579:KSM655581 LCI655579:LCI655581 LME655579:LME655581 LWA655579:LWA655581 MFW655579:MFW655581 MPS655579:MPS655581 MZO655579:MZO655581 NJK655579:NJK655581 NTG655579:NTG655581 ODC655579:ODC655581 OMY655579:OMY655581 OWU655579:OWU655581 PGQ655579:PGQ655581 PQM655579:PQM655581 QAI655579:QAI655581 QKE655579:QKE655581 QUA655579:QUA655581 RDW655579:RDW655581 RNS655579:RNS655581 RXO655579:RXO655581 SHK655579:SHK655581 SRG655579:SRG655581 TBC655579:TBC655581 TKY655579:TKY655581 TUU655579:TUU655581 UEQ655579:UEQ655581 UOM655579:UOM655581 UYI655579:UYI655581 VIE655579:VIE655581 VSA655579:VSA655581 WBW655579:WBW655581 WLS655579:WLS655581 WVO655579:WVO655581 G721115:G721117 JC721115:JC721117 SY721115:SY721117 ACU721115:ACU721117 AMQ721115:AMQ721117 AWM721115:AWM721117 BGI721115:BGI721117 BQE721115:BQE721117 CAA721115:CAA721117 CJW721115:CJW721117 CTS721115:CTS721117 DDO721115:DDO721117 DNK721115:DNK721117 DXG721115:DXG721117 EHC721115:EHC721117 EQY721115:EQY721117 FAU721115:FAU721117 FKQ721115:FKQ721117 FUM721115:FUM721117 GEI721115:GEI721117 GOE721115:GOE721117 GYA721115:GYA721117 HHW721115:HHW721117 HRS721115:HRS721117 IBO721115:IBO721117 ILK721115:ILK721117 IVG721115:IVG721117 JFC721115:JFC721117 JOY721115:JOY721117 JYU721115:JYU721117 KIQ721115:KIQ721117 KSM721115:KSM721117 LCI721115:LCI721117 LME721115:LME721117 LWA721115:LWA721117 MFW721115:MFW721117 MPS721115:MPS721117 MZO721115:MZO721117 NJK721115:NJK721117 NTG721115:NTG721117 ODC721115:ODC721117 OMY721115:OMY721117 OWU721115:OWU721117 PGQ721115:PGQ721117 PQM721115:PQM721117 QAI721115:QAI721117 QKE721115:QKE721117 QUA721115:QUA721117 RDW721115:RDW721117 RNS721115:RNS721117 RXO721115:RXO721117 SHK721115:SHK721117 SRG721115:SRG721117 TBC721115:TBC721117 TKY721115:TKY721117 TUU721115:TUU721117 UEQ721115:UEQ721117 UOM721115:UOM721117 UYI721115:UYI721117 VIE721115:VIE721117 VSA721115:VSA721117 WBW721115:WBW721117 WLS721115:WLS721117 WVO721115:WVO721117 G786651:G786653 JC786651:JC786653 SY786651:SY786653 ACU786651:ACU786653 AMQ786651:AMQ786653 AWM786651:AWM786653 BGI786651:BGI786653 BQE786651:BQE786653 CAA786651:CAA786653 CJW786651:CJW786653 CTS786651:CTS786653 DDO786651:DDO786653 DNK786651:DNK786653 DXG786651:DXG786653 EHC786651:EHC786653 EQY786651:EQY786653 FAU786651:FAU786653 FKQ786651:FKQ786653 FUM786651:FUM786653 GEI786651:GEI786653 GOE786651:GOE786653 GYA786651:GYA786653 HHW786651:HHW786653 HRS786651:HRS786653 IBO786651:IBO786653 ILK786651:ILK786653 IVG786651:IVG786653 JFC786651:JFC786653 JOY786651:JOY786653 JYU786651:JYU786653 KIQ786651:KIQ786653 KSM786651:KSM786653 LCI786651:LCI786653 LME786651:LME786653 LWA786651:LWA786653 MFW786651:MFW786653 MPS786651:MPS786653 MZO786651:MZO786653 NJK786651:NJK786653 NTG786651:NTG786653 ODC786651:ODC786653 OMY786651:OMY786653 OWU786651:OWU786653 PGQ786651:PGQ786653 PQM786651:PQM786653 QAI786651:QAI786653 QKE786651:QKE786653 QUA786651:QUA786653 RDW786651:RDW786653 RNS786651:RNS786653 RXO786651:RXO786653 SHK786651:SHK786653 SRG786651:SRG786653 TBC786651:TBC786653 TKY786651:TKY786653 TUU786651:TUU786653 UEQ786651:UEQ786653 UOM786651:UOM786653 UYI786651:UYI786653 VIE786651:VIE786653 VSA786651:VSA786653 WBW786651:WBW786653 WLS786651:WLS786653 WVO786651:WVO786653 G852187:G852189 JC852187:JC852189 SY852187:SY852189 ACU852187:ACU852189 AMQ852187:AMQ852189 AWM852187:AWM852189 BGI852187:BGI852189 BQE852187:BQE852189 CAA852187:CAA852189 CJW852187:CJW852189 CTS852187:CTS852189 DDO852187:DDO852189 DNK852187:DNK852189 DXG852187:DXG852189 EHC852187:EHC852189 EQY852187:EQY852189 FAU852187:FAU852189 FKQ852187:FKQ852189 FUM852187:FUM852189 GEI852187:GEI852189 GOE852187:GOE852189 GYA852187:GYA852189 HHW852187:HHW852189 HRS852187:HRS852189 IBO852187:IBO852189 ILK852187:ILK852189 IVG852187:IVG852189 JFC852187:JFC852189 JOY852187:JOY852189 JYU852187:JYU852189 KIQ852187:KIQ852189 KSM852187:KSM852189 LCI852187:LCI852189 LME852187:LME852189 LWA852187:LWA852189 MFW852187:MFW852189 MPS852187:MPS852189 MZO852187:MZO852189 NJK852187:NJK852189 NTG852187:NTG852189 ODC852187:ODC852189 OMY852187:OMY852189 OWU852187:OWU852189 PGQ852187:PGQ852189 PQM852187:PQM852189 QAI852187:QAI852189 QKE852187:QKE852189 QUA852187:QUA852189 RDW852187:RDW852189 RNS852187:RNS852189 RXO852187:RXO852189 SHK852187:SHK852189 SRG852187:SRG852189 TBC852187:TBC852189 TKY852187:TKY852189 TUU852187:TUU852189 UEQ852187:UEQ852189 UOM852187:UOM852189 UYI852187:UYI852189 VIE852187:VIE852189 VSA852187:VSA852189 WBW852187:WBW852189 WLS852187:WLS852189 WVO852187:WVO852189 G917723:G917725 JC917723:JC917725 SY917723:SY917725 ACU917723:ACU917725 AMQ917723:AMQ917725 AWM917723:AWM917725 BGI917723:BGI917725 BQE917723:BQE917725 CAA917723:CAA917725 CJW917723:CJW917725 CTS917723:CTS917725 DDO917723:DDO917725 DNK917723:DNK917725 DXG917723:DXG917725 EHC917723:EHC917725 EQY917723:EQY917725 FAU917723:FAU917725 FKQ917723:FKQ917725 FUM917723:FUM917725 GEI917723:GEI917725 GOE917723:GOE917725 GYA917723:GYA917725 HHW917723:HHW917725 HRS917723:HRS917725 IBO917723:IBO917725 ILK917723:ILK917725 IVG917723:IVG917725 JFC917723:JFC917725 JOY917723:JOY917725 JYU917723:JYU917725 KIQ917723:KIQ917725 KSM917723:KSM917725 LCI917723:LCI917725 LME917723:LME917725 LWA917723:LWA917725 MFW917723:MFW917725 MPS917723:MPS917725 MZO917723:MZO917725 NJK917723:NJK917725 NTG917723:NTG917725 ODC917723:ODC917725 OMY917723:OMY917725 OWU917723:OWU917725 PGQ917723:PGQ917725 PQM917723:PQM917725 QAI917723:QAI917725 QKE917723:QKE917725 QUA917723:QUA917725 RDW917723:RDW917725 RNS917723:RNS917725 RXO917723:RXO917725 SHK917723:SHK917725 SRG917723:SRG917725 TBC917723:TBC917725 TKY917723:TKY917725 TUU917723:TUU917725 UEQ917723:UEQ917725 UOM917723:UOM917725 UYI917723:UYI917725 VIE917723:VIE917725 VSA917723:VSA917725 WBW917723:WBW917725 WLS917723:WLS917725 WVO917723:WVO917725 G983259:G983261 JC983259:JC983261 SY983259:SY983261 ACU983259:ACU983261 AMQ983259:AMQ983261 AWM983259:AWM983261 BGI983259:BGI983261 BQE983259:BQE983261 CAA983259:CAA983261 CJW983259:CJW983261 CTS983259:CTS983261 DDO983259:DDO983261 DNK983259:DNK983261 DXG983259:DXG983261 EHC983259:EHC983261 EQY983259:EQY983261 FAU983259:FAU983261 FKQ983259:FKQ983261 FUM983259:FUM983261 GEI983259:GEI983261 GOE983259:GOE983261 GYA983259:GYA983261 HHW983259:HHW983261 HRS983259:HRS983261 IBO983259:IBO983261 ILK983259:ILK983261 IVG983259:IVG983261 JFC983259:JFC983261 JOY983259:JOY983261 JYU983259:JYU983261 KIQ983259:KIQ983261 KSM983259:KSM983261 LCI983259:LCI983261 LME983259:LME983261 LWA983259:LWA983261 MFW983259:MFW983261 MPS983259:MPS983261 MZO983259:MZO983261 NJK983259:NJK983261 NTG983259:NTG983261 ODC983259:ODC983261 OMY983259:OMY983261 OWU983259:OWU983261 PGQ983259:PGQ983261 PQM983259:PQM983261 QAI983259:QAI983261 QKE983259:QKE983261 QUA983259:QUA983261 RDW983259:RDW983261 RNS983259:RNS983261 RXO983259:RXO983261 SHK983259:SHK983261 SRG983259:SRG983261 TBC983259:TBC983261 TKY983259:TKY983261 TUU983259:TUU983261 UEQ983259:UEQ983261 UOM983259:UOM983261 UYI983259:UYI983261 VIE983259:VIE983261 VSA983259:VSA983261 WBW983259:WBW983261 WLS983259:WLS983261 WVO983259:WVO983261 G217 JC217 SY217 ACU217 AMQ217 AWM217 BGI217 BQE217 CAA217 CJW217 CTS217 DDO217 DNK217 DXG217 EHC217 EQY217 FAU217 FKQ217 FUM217 GEI217 GOE217 GYA217 HHW217 HRS217 IBO217 ILK217 IVG217 JFC217 JOY217 JYU217 KIQ217 KSM217 LCI217 LME217 LWA217 MFW217 MPS217 MZO217 NJK217 NTG217 ODC217 OMY217 OWU217 PGQ217 PQM217 QAI217 QKE217 QUA217 RDW217 RNS217 RXO217 SHK217 SRG217 TBC217 TKY217 TUU217 UEQ217 UOM217 UYI217 VIE217 VSA217 WBW217 WLS217 WVO217 G65753 JC65753 SY65753 ACU65753 AMQ65753 AWM65753 BGI65753 BQE65753 CAA65753 CJW65753 CTS65753 DDO65753 DNK65753 DXG65753 EHC65753 EQY65753 FAU65753 FKQ65753 FUM65753 GEI65753 GOE65753 GYA65753 HHW65753 HRS65753 IBO65753 ILK65753 IVG65753 JFC65753 JOY65753 JYU65753 KIQ65753 KSM65753 LCI65753 LME65753 LWA65753 MFW65753 MPS65753 MZO65753 NJK65753 NTG65753 ODC65753 OMY65753 OWU65753 PGQ65753 PQM65753 QAI65753 QKE65753 QUA65753 RDW65753 RNS65753 RXO65753 SHK65753 SRG65753 TBC65753 TKY65753 TUU65753 UEQ65753 UOM65753 UYI65753 VIE65753 VSA65753 WBW65753 WLS65753 WVO65753 G131289 JC131289 SY131289 ACU131289 AMQ131289 AWM131289 BGI131289 BQE131289 CAA131289 CJW131289 CTS131289 DDO131289 DNK131289 DXG131289 EHC131289 EQY131289 FAU131289 FKQ131289 FUM131289 GEI131289 GOE131289 GYA131289 HHW131289 HRS131289 IBO131289 ILK131289 IVG131289 JFC131289 JOY131289 JYU131289 KIQ131289 KSM131289 LCI131289 LME131289 LWA131289 MFW131289 MPS131289 MZO131289 NJK131289 NTG131289 ODC131289 OMY131289 OWU131289 PGQ131289 PQM131289 QAI131289 QKE131289 QUA131289 RDW131289 RNS131289 RXO131289 SHK131289 SRG131289 TBC131289 TKY131289 TUU131289 UEQ131289 UOM131289 UYI131289 VIE131289 VSA131289 WBW131289 WLS131289 WVO131289 G196825 JC196825 SY196825 ACU196825 AMQ196825 AWM196825 BGI196825 BQE196825 CAA196825 CJW196825 CTS196825 DDO196825 DNK196825 DXG196825 EHC196825 EQY196825 FAU196825 FKQ196825 FUM196825 GEI196825 GOE196825 GYA196825 HHW196825 HRS196825 IBO196825 ILK196825 IVG196825 JFC196825 JOY196825 JYU196825 KIQ196825 KSM196825 LCI196825 LME196825 LWA196825 MFW196825 MPS196825 MZO196825 NJK196825 NTG196825 ODC196825 OMY196825 OWU196825 PGQ196825 PQM196825 QAI196825 QKE196825 QUA196825 RDW196825 RNS196825 RXO196825 SHK196825 SRG196825 TBC196825 TKY196825 TUU196825 UEQ196825 UOM196825 UYI196825 VIE196825 VSA196825 WBW196825 WLS196825 WVO196825 G262361 JC262361 SY262361 ACU262361 AMQ262361 AWM262361 BGI262361 BQE262361 CAA262361 CJW262361 CTS262361 DDO262361 DNK262361 DXG262361 EHC262361 EQY262361 FAU262361 FKQ262361 FUM262361 GEI262361 GOE262361 GYA262361 HHW262361 HRS262361 IBO262361 ILK262361 IVG262361 JFC262361 JOY262361 JYU262361 KIQ262361 KSM262361 LCI262361 LME262361 LWA262361 MFW262361 MPS262361 MZO262361 NJK262361 NTG262361 ODC262361 OMY262361 OWU262361 PGQ262361 PQM262361 QAI262361 QKE262361 QUA262361 RDW262361 RNS262361 RXO262361 SHK262361 SRG262361 TBC262361 TKY262361 TUU262361 UEQ262361 UOM262361 UYI262361 VIE262361 VSA262361 WBW262361 WLS262361 WVO262361 G327897 JC327897 SY327897 ACU327897 AMQ327897 AWM327897 BGI327897 BQE327897 CAA327897 CJW327897 CTS327897 DDO327897 DNK327897 DXG327897 EHC327897 EQY327897 FAU327897 FKQ327897 FUM327897 GEI327897 GOE327897 GYA327897 HHW327897 HRS327897 IBO327897 ILK327897 IVG327897 JFC327897 JOY327897 JYU327897 KIQ327897 KSM327897 LCI327897 LME327897 LWA327897 MFW327897 MPS327897 MZO327897 NJK327897 NTG327897 ODC327897 OMY327897 OWU327897 PGQ327897 PQM327897 QAI327897 QKE327897 QUA327897 RDW327897 RNS327897 RXO327897 SHK327897 SRG327897 TBC327897 TKY327897 TUU327897 UEQ327897 UOM327897 UYI327897 VIE327897 VSA327897 WBW327897 WLS327897 WVO327897 G393433 JC393433 SY393433 ACU393433 AMQ393433 AWM393433 BGI393433 BQE393433 CAA393433 CJW393433 CTS393433 DDO393433 DNK393433 DXG393433 EHC393433 EQY393433 FAU393433 FKQ393433 FUM393433 GEI393433 GOE393433 GYA393433 HHW393433 HRS393433 IBO393433 ILK393433 IVG393433 JFC393433 JOY393433 JYU393433 KIQ393433 KSM393433 LCI393433 LME393433 LWA393433 MFW393433 MPS393433 MZO393433 NJK393433 NTG393433 ODC393433 OMY393433 OWU393433 PGQ393433 PQM393433 QAI393433 QKE393433 QUA393433 RDW393433 RNS393433 RXO393433 SHK393433 SRG393433 TBC393433 TKY393433 TUU393433 UEQ393433 UOM393433 UYI393433 VIE393433 VSA393433 WBW393433 WLS393433 WVO393433 G458969 JC458969 SY458969 ACU458969 AMQ458969 AWM458969 BGI458969 BQE458969 CAA458969 CJW458969 CTS458969 DDO458969 DNK458969 DXG458969 EHC458969 EQY458969 FAU458969 FKQ458969 FUM458969 GEI458969 GOE458969 GYA458969 HHW458969 HRS458969 IBO458969 ILK458969 IVG458969 JFC458969 JOY458969 JYU458969 KIQ458969 KSM458969 LCI458969 LME458969 LWA458969 MFW458969 MPS458969 MZO458969 NJK458969 NTG458969 ODC458969 OMY458969 OWU458969 PGQ458969 PQM458969 QAI458969 QKE458969 QUA458969 RDW458969 RNS458969 RXO458969 SHK458969 SRG458969 TBC458969 TKY458969 TUU458969 UEQ458969 UOM458969 UYI458969 VIE458969 VSA458969 WBW458969 WLS458969 WVO458969 G524505 JC524505 SY524505 ACU524505 AMQ524505 AWM524505 BGI524505 BQE524505 CAA524505 CJW524505 CTS524505 DDO524505 DNK524505 DXG524505 EHC524505 EQY524505 FAU524505 FKQ524505 FUM524505 GEI524505 GOE524505 GYA524505 HHW524505 HRS524505 IBO524505 ILK524505 IVG524505 JFC524505 JOY524505 JYU524505 KIQ524505 KSM524505 LCI524505 LME524505 LWA524505 MFW524505 MPS524505 MZO524505 NJK524505 NTG524505 ODC524505 OMY524505 OWU524505 PGQ524505 PQM524505 QAI524505 QKE524505 QUA524505 RDW524505 RNS524505 RXO524505 SHK524505 SRG524505 TBC524505 TKY524505 TUU524505 UEQ524505 UOM524505 UYI524505 VIE524505 VSA524505 WBW524505 WLS524505 WVO524505 G590041 JC590041 SY590041 ACU590041 AMQ590041 AWM590041 BGI590041 BQE590041 CAA590041 CJW590041 CTS590041 DDO590041 DNK590041 DXG590041 EHC590041 EQY590041 FAU590041 FKQ590041 FUM590041 GEI590041 GOE590041 GYA590041 HHW590041 HRS590041 IBO590041 ILK590041 IVG590041 JFC590041 JOY590041 JYU590041 KIQ590041 KSM590041 LCI590041 LME590041 LWA590041 MFW590041 MPS590041 MZO590041 NJK590041 NTG590041 ODC590041 OMY590041 OWU590041 PGQ590041 PQM590041 QAI590041 QKE590041 QUA590041 RDW590041 RNS590041 RXO590041 SHK590041 SRG590041 TBC590041 TKY590041 TUU590041 UEQ590041 UOM590041 UYI590041 VIE590041 VSA590041 WBW590041 WLS590041 WVO590041 G655577 JC655577 SY655577 ACU655577 AMQ655577 AWM655577 BGI655577 BQE655577 CAA655577 CJW655577 CTS655577 DDO655577 DNK655577 DXG655577 EHC655577 EQY655577 FAU655577 FKQ655577 FUM655577 GEI655577 GOE655577 GYA655577 HHW655577 HRS655577 IBO655577 ILK655577 IVG655577 JFC655577 JOY655577 JYU655577 KIQ655577 KSM655577 LCI655577 LME655577 LWA655577 MFW655577 MPS655577 MZO655577 NJK655577 NTG655577 ODC655577 OMY655577 OWU655577 PGQ655577 PQM655577 QAI655577 QKE655577 QUA655577 RDW655577 RNS655577 RXO655577 SHK655577 SRG655577 TBC655577 TKY655577 TUU655577 UEQ655577 UOM655577 UYI655577 VIE655577 VSA655577 WBW655577 WLS655577 WVO655577 G721113 JC721113 SY721113 ACU721113 AMQ721113 AWM721113 BGI721113 BQE721113 CAA721113 CJW721113 CTS721113 DDO721113 DNK721113 DXG721113 EHC721113 EQY721113 FAU721113 FKQ721113 FUM721113 GEI721113 GOE721113 GYA721113 HHW721113 HRS721113 IBO721113 ILK721113 IVG721113 JFC721113 JOY721113 JYU721113 KIQ721113 KSM721113 LCI721113 LME721113 LWA721113 MFW721113 MPS721113 MZO721113 NJK721113 NTG721113 ODC721113 OMY721113 OWU721113 PGQ721113 PQM721113 QAI721113 QKE721113 QUA721113 RDW721113 RNS721113 RXO721113 SHK721113 SRG721113 TBC721113 TKY721113 TUU721113 UEQ721113 UOM721113 UYI721113 VIE721113 VSA721113 WBW721113 WLS721113 WVO721113 G786649 JC786649 SY786649 ACU786649 AMQ786649 AWM786649 BGI786649 BQE786649 CAA786649 CJW786649 CTS786649 DDO786649 DNK786649 DXG786649 EHC786649 EQY786649 FAU786649 FKQ786649 FUM786649 GEI786649 GOE786649 GYA786649 HHW786649 HRS786649 IBO786649 ILK786649 IVG786649 JFC786649 JOY786649 JYU786649 KIQ786649 KSM786649 LCI786649 LME786649 LWA786649 MFW786649 MPS786649 MZO786649 NJK786649 NTG786649 ODC786649 OMY786649 OWU786649 PGQ786649 PQM786649 QAI786649 QKE786649 QUA786649 RDW786649 RNS786649 RXO786649 SHK786649 SRG786649 TBC786649 TKY786649 TUU786649 UEQ786649 UOM786649 UYI786649 VIE786649 VSA786649 WBW786649 WLS786649 WVO786649 G852185 JC852185 SY852185 ACU852185 AMQ852185 AWM852185 BGI852185 BQE852185 CAA852185 CJW852185 CTS852185 DDO852185 DNK852185 DXG852185 EHC852185 EQY852185 FAU852185 FKQ852185 FUM852185 GEI852185 GOE852185 GYA852185 HHW852185 HRS852185 IBO852185 ILK852185 IVG852185 JFC852185 JOY852185 JYU852185 KIQ852185 KSM852185 LCI852185 LME852185 LWA852185 MFW852185 MPS852185 MZO852185 NJK852185 NTG852185 ODC852185 OMY852185 OWU852185 PGQ852185 PQM852185 QAI852185 QKE852185 QUA852185 RDW852185 RNS852185 RXO852185 SHK852185 SRG852185 TBC852185 TKY852185 TUU852185 UEQ852185 UOM852185 UYI852185 VIE852185 VSA852185 WBW852185 WLS852185 WVO852185 G917721 JC917721 SY917721 ACU917721 AMQ917721 AWM917721 BGI917721 BQE917721 CAA917721 CJW917721 CTS917721 DDO917721 DNK917721 DXG917721 EHC917721 EQY917721 FAU917721 FKQ917721 FUM917721 GEI917721 GOE917721 GYA917721 HHW917721 HRS917721 IBO917721 ILK917721 IVG917721 JFC917721 JOY917721 JYU917721 KIQ917721 KSM917721 LCI917721 LME917721 LWA917721 MFW917721 MPS917721 MZO917721 NJK917721 NTG917721 ODC917721 OMY917721 OWU917721 PGQ917721 PQM917721 QAI917721 QKE917721 QUA917721 RDW917721 RNS917721 RXO917721 SHK917721 SRG917721 TBC917721 TKY917721 TUU917721 UEQ917721 UOM917721 UYI917721 VIE917721 VSA917721 WBW917721 WLS917721 WVO917721 G983257 JC983257 SY983257 ACU983257 AMQ983257 AWM983257 BGI983257 BQE983257 CAA983257 CJW983257 CTS983257 DDO983257 DNK983257 DXG983257 EHC983257 EQY983257 FAU983257 FKQ983257 FUM983257 GEI983257 GOE983257 GYA983257 HHW983257 HRS983257 IBO983257 ILK983257 IVG983257 JFC983257 JOY983257 JYU983257 KIQ983257 KSM983257 LCI983257 LME983257 LWA983257 MFW983257 MPS983257 MZO983257 NJK983257 NTG983257 ODC983257 OMY983257 OWU983257 PGQ983257 PQM983257 QAI983257 QKE983257 QUA983257 RDW983257 RNS983257 RXO983257 SHK983257 SRG983257 TBC983257 TKY983257 TUU983257 UEQ983257 UOM983257 UYI983257 VIE983257 VSA983257 WBW983257 WLS983257 WVO983257 G136:G142 JC136:JC142 SY136:SY142 ACU136:ACU142 AMQ136:AMQ142 AWM136:AWM142 BGI136:BGI142 BQE136:BQE142 CAA136:CAA142 CJW136:CJW142 CTS136:CTS142 DDO136:DDO142 DNK136:DNK142 DXG136:DXG142 EHC136:EHC142 EQY136:EQY142 FAU136:FAU142 FKQ136:FKQ142 FUM136:FUM142 GEI136:GEI142 GOE136:GOE142 GYA136:GYA142 HHW136:HHW142 HRS136:HRS142 IBO136:IBO142 ILK136:ILK142 IVG136:IVG142 JFC136:JFC142 JOY136:JOY142 JYU136:JYU142 KIQ136:KIQ142 KSM136:KSM142 LCI136:LCI142 LME136:LME142 LWA136:LWA142 MFW136:MFW142 MPS136:MPS142 MZO136:MZO142 NJK136:NJK142 NTG136:NTG142 ODC136:ODC142 OMY136:OMY142 OWU136:OWU142 PGQ136:PGQ142 PQM136:PQM142 QAI136:QAI142 QKE136:QKE142 QUA136:QUA142 RDW136:RDW142 RNS136:RNS142 RXO136:RXO142 SHK136:SHK142 SRG136:SRG142 TBC136:TBC142 TKY136:TKY142 TUU136:TUU142 UEQ136:UEQ142 UOM136:UOM142 UYI136:UYI142 VIE136:VIE142 VSA136:VSA142 WBW136:WBW142 WLS136:WLS142 WVO136:WVO142 G65672:G65678 JC65672:JC65678 SY65672:SY65678 ACU65672:ACU65678 AMQ65672:AMQ65678 AWM65672:AWM65678 BGI65672:BGI65678 BQE65672:BQE65678 CAA65672:CAA65678 CJW65672:CJW65678 CTS65672:CTS65678 DDO65672:DDO65678 DNK65672:DNK65678 DXG65672:DXG65678 EHC65672:EHC65678 EQY65672:EQY65678 FAU65672:FAU65678 FKQ65672:FKQ65678 FUM65672:FUM65678 GEI65672:GEI65678 GOE65672:GOE65678 GYA65672:GYA65678 HHW65672:HHW65678 HRS65672:HRS65678 IBO65672:IBO65678 ILK65672:ILK65678 IVG65672:IVG65678 JFC65672:JFC65678 JOY65672:JOY65678 JYU65672:JYU65678 KIQ65672:KIQ65678 KSM65672:KSM65678 LCI65672:LCI65678 LME65672:LME65678 LWA65672:LWA65678 MFW65672:MFW65678 MPS65672:MPS65678 MZO65672:MZO65678 NJK65672:NJK65678 NTG65672:NTG65678 ODC65672:ODC65678 OMY65672:OMY65678 OWU65672:OWU65678 PGQ65672:PGQ65678 PQM65672:PQM65678 QAI65672:QAI65678 QKE65672:QKE65678 QUA65672:QUA65678 RDW65672:RDW65678 RNS65672:RNS65678 RXO65672:RXO65678 SHK65672:SHK65678 SRG65672:SRG65678 TBC65672:TBC65678 TKY65672:TKY65678 TUU65672:TUU65678 UEQ65672:UEQ65678 UOM65672:UOM65678 UYI65672:UYI65678 VIE65672:VIE65678 VSA65672:VSA65678 WBW65672:WBW65678 WLS65672:WLS65678 WVO65672:WVO65678 G131208:G131214 JC131208:JC131214 SY131208:SY131214 ACU131208:ACU131214 AMQ131208:AMQ131214 AWM131208:AWM131214 BGI131208:BGI131214 BQE131208:BQE131214 CAA131208:CAA131214 CJW131208:CJW131214 CTS131208:CTS131214 DDO131208:DDO131214 DNK131208:DNK131214 DXG131208:DXG131214 EHC131208:EHC131214 EQY131208:EQY131214 FAU131208:FAU131214 FKQ131208:FKQ131214 FUM131208:FUM131214 GEI131208:GEI131214 GOE131208:GOE131214 GYA131208:GYA131214 HHW131208:HHW131214 HRS131208:HRS131214 IBO131208:IBO131214 ILK131208:ILK131214 IVG131208:IVG131214 JFC131208:JFC131214 JOY131208:JOY131214 JYU131208:JYU131214 KIQ131208:KIQ131214 KSM131208:KSM131214 LCI131208:LCI131214 LME131208:LME131214 LWA131208:LWA131214 MFW131208:MFW131214 MPS131208:MPS131214 MZO131208:MZO131214 NJK131208:NJK131214 NTG131208:NTG131214 ODC131208:ODC131214 OMY131208:OMY131214 OWU131208:OWU131214 PGQ131208:PGQ131214 PQM131208:PQM131214 QAI131208:QAI131214 QKE131208:QKE131214 QUA131208:QUA131214 RDW131208:RDW131214 RNS131208:RNS131214 RXO131208:RXO131214 SHK131208:SHK131214 SRG131208:SRG131214 TBC131208:TBC131214 TKY131208:TKY131214 TUU131208:TUU131214 UEQ131208:UEQ131214 UOM131208:UOM131214 UYI131208:UYI131214 VIE131208:VIE131214 VSA131208:VSA131214 WBW131208:WBW131214 WLS131208:WLS131214 WVO131208:WVO131214 G196744:G196750 JC196744:JC196750 SY196744:SY196750 ACU196744:ACU196750 AMQ196744:AMQ196750 AWM196744:AWM196750 BGI196744:BGI196750 BQE196744:BQE196750 CAA196744:CAA196750 CJW196744:CJW196750 CTS196744:CTS196750 DDO196744:DDO196750 DNK196744:DNK196750 DXG196744:DXG196750 EHC196744:EHC196750 EQY196744:EQY196750 FAU196744:FAU196750 FKQ196744:FKQ196750 FUM196744:FUM196750 GEI196744:GEI196750 GOE196744:GOE196750 GYA196744:GYA196750 HHW196744:HHW196750 HRS196744:HRS196750 IBO196744:IBO196750 ILK196744:ILK196750 IVG196744:IVG196750 JFC196744:JFC196750 JOY196744:JOY196750 JYU196744:JYU196750 KIQ196744:KIQ196750 KSM196744:KSM196750 LCI196744:LCI196750 LME196744:LME196750 LWA196744:LWA196750 MFW196744:MFW196750 MPS196744:MPS196750 MZO196744:MZO196750 NJK196744:NJK196750 NTG196744:NTG196750 ODC196744:ODC196750 OMY196744:OMY196750 OWU196744:OWU196750 PGQ196744:PGQ196750 PQM196744:PQM196750 QAI196744:QAI196750 QKE196744:QKE196750 QUA196744:QUA196750 RDW196744:RDW196750 RNS196744:RNS196750 RXO196744:RXO196750 SHK196744:SHK196750 SRG196744:SRG196750 TBC196744:TBC196750 TKY196744:TKY196750 TUU196744:TUU196750 UEQ196744:UEQ196750 UOM196744:UOM196750 UYI196744:UYI196750 VIE196744:VIE196750 VSA196744:VSA196750 WBW196744:WBW196750 WLS196744:WLS196750 WVO196744:WVO196750 G262280:G262286 JC262280:JC262286 SY262280:SY262286 ACU262280:ACU262286 AMQ262280:AMQ262286 AWM262280:AWM262286 BGI262280:BGI262286 BQE262280:BQE262286 CAA262280:CAA262286 CJW262280:CJW262286 CTS262280:CTS262286 DDO262280:DDO262286 DNK262280:DNK262286 DXG262280:DXG262286 EHC262280:EHC262286 EQY262280:EQY262286 FAU262280:FAU262286 FKQ262280:FKQ262286 FUM262280:FUM262286 GEI262280:GEI262286 GOE262280:GOE262286 GYA262280:GYA262286 HHW262280:HHW262286 HRS262280:HRS262286 IBO262280:IBO262286 ILK262280:ILK262286 IVG262280:IVG262286 JFC262280:JFC262286 JOY262280:JOY262286 JYU262280:JYU262286 KIQ262280:KIQ262286 KSM262280:KSM262286 LCI262280:LCI262286 LME262280:LME262286 LWA262280:LWA262286 MFW262280:MFW262286 MPS262280:MPS262286 MZO262280:MZO262286 NJK262280:NJK262286 NTG262280:NTG262286 ODC262280:ODC262286 OMY262280:OMY262286 OWU262280:OWU262286 PGQ262280:PGQ262286 PQM262280:PQM262286 QAI262280:QAI262286 QKE262280:QKE262286 QUA262280:QUA262286 RDW262280:RDW262286 RNS262280:RNS262286 RXO262280:RXO262286 SHK262280:SHK262286 SRG262280:SRG262286 TBC262280:TBC262286 TKY262280:TKY262286 TUU262280:TUU262286 UEQ262280:UEQ262286 UOM262280:UOM262286 UYI262280:UYI262286 VIE262280:VIE262286 VSA262280:VSA262286 WBW262280:WBW262286 WLS262280:WLS262286 WVO262280:WVO262286 G327816:G327822 JC327816:JC327822 SY327816:SY327822 ACU327816:ACU327822 AMQ327816:AMQ327822 AWM327816:AWM327822 BGI327816:BGI327822 BQE327816:BQE327822 CAA327816:CAA327822 CJW327816:CJW327822 CTS327816:CTS327822 DDO327816:DDO327822 DNK327816:DNK327822 DXG327816:DXG327822 EHC327816:EHC327822 EQY327816:EQY327822 FAU327816:FAU327822 FKQ327816:FKQ327822 FUM327816:FUM327822 GEI327816:GEI327822 GOE327816:GOE327822 GYA327816:GYA327822 HHW327816:HHW327822 HRS327816:HRS327822 IBO327816:IBO327822 ILK327816:ILK327822 IVG327816:IVG327822 JFC327816:JFC327822 JOY327816:JOY327822 JYU327816:JYU327822 KIQ327816:KIQ327822 KSM327816:KSM327822 LCI327816:LCI327822 LME327816:LME327822 LWA327816:LWA327822 MFW327816:MFW327822 MPS327816:MPS327822 MZO327816:MZO327822 NJK327816:NJK327822 NTG327816:NTG327822 ODC327816:ODC327822 OMY327816:OMY327822 OWU327816:OWU327822 PGQ327816:PGQ327822 PQM327816:PQM327822 QAI327816:QAI327822 QKE327816:QKE327822 QUA327816:QUA327822 RDW327816:RDW327822 RNS327816:RNS327822 RXO327816:RXO327822 SHK327816:SHK327822 SRG327816:SRG327822 TBC327816:TBC327822 TKY327816:TKY327822 TUU327816:TUU327822 UEQ327816:UEQ327822 UOM327816:UOM327822 UYI327816:UYI327822 VIE327816:VIE327822 VSA327816:VSA327822 WBW327816:WBW327822 WLS327816:WLS327822 WVO327816:WVO327822 G393352:G393358 JC393352:JC393358 SY393352:SY393358 ACU393352:ACU393358 AMQ393352:AMQ393358 AWM393352:AWM393358 BGI393352:BGI393358 BQE393352:BQE393358 CAA393352:CAA393358 CJW393352:CJW393358 CTS393352:CTS393358 DDO393352:DDO393358 DNK393352:DNK393358 DXG393352:DXG393358 EHC393352:EHC393358 EQY393352:EQY393358 FAU393352:FAU393358 FKQ393352:FKQ393358 FUM393352:FUM393358 GEI393352:GEI393358 GOE393352:GOE393358 GYA393352:GYA393358 HHW393352:HHW393358 HRS393352:HRS393358 IBO393352:IBO393358 ILK393352:ILK393358 IVG393352:IVG393358 JFC393352:JFC393358 JOY393352:JOY393358 JYU393352:JYU393358 KIQ393352:KIQ393358 KSM393352:KSM393358 LCI393352:LCI393358 LME393352:LME393358 LWA393352:LWA393358 MFW393352:MFW393358 MPS393352:MPS393358 MZO393352:MZO393358 NJK393352:NJK393358 NTG393352:NTG393358 ODC393352:ODC393358 OMY393352:OMY393358 OWU393352:OWU393358 PGQ393352:PGQ393358 PQM393352:PQM393358 QAI393352:QAI393358 QKE393352:QKE393358 QUA393352:QUA393358 RDW393352:RDW393358 RNS393352:RNS393358 RXO393352:RXO393358 SHK393352:SHK393358 SRG393352:SRG393358 TBC393352:TBC393358 TKY393352:TKY393358 TUU393352:TUU393358 UEQ393352:UEQ393358 UOM393352:UOM393358 UYI393352:UYI393358 VIE393352:VIE393358 VSA393352:VSA393358 WBW393352:WBW393358 WLS393352:WLS393358 WVO393352:WVO393358 G458888:G458894 JC458888:JC458894 SY458888:SY458894 ACU458888:ACU458894 AMQ458888:AMQ458894 AWM458888:AWM458894 BGI458888:BGI458894 BQE458888:BQE458894 CAA458888:CAA458894 CJW458888:CJW458894 CTS458888:CTS458894 DDO458888:DDO458894 DNK458888:DNK458894 DXG458888:DXG458894 EHC458888:EHC458894 EQY458888:EQY458894 FAU458888:FAU458894 FKQ458888:FKQ458894 FUM458888:FUM458894 GEI458888:GEI458894 GOE458888:GOE458894 GYA458888:GYA458894 HHW458888:HHW458894 HRS458888:HRS458894 IBO458888:IBO458894 ILK458888:ILK458894 IVG458888:IVG458894 JFC458888:JFC458894 JOY458888:JOY458894 JYU458888:JYU458894 KIQ458888:KIQ458894 KSM458888:KSM458894 LCI458888:LCI458894 LME458888:LME458894 LWA458888:LWA458894 MFW458888:MFW458894 MPS458888:MPS458894 MZO458888:MZO458894 NJK458888:NJK458894 NTG458888:NTG458894 ODC458888:ODC458894 OMY458888:OMY458894 OWU458888:OWU458894 PGQ458888:PGQ458894 PQM458888:PQM458894 QAI458888:QAI458894 QKE458888:QKE458894 QUA458888:QUA458894 RDW458888:RDW458894 RNS458888:RNS458894 RXO458888:RXO458894 SHK458888:SHK458894 SRG458888:SRG458894 TBC458888:TBC458894 TKY458888:TKY458894 TUU458888:TUU458894 UEQ458888:UEQ458894 UOM458888:UOM458894 UYI458888:UYI458894 VIE458888:VIE458894 VSA458888:VSA458894 WBW458888:WBW458894 WLS458888:WLS458894 WVO458888:WVO458894 G524424:G524430 JC524424:JC524430 SY524424:SY524430 ACU524424:ACU524430 AMQ524424:AMQ524430 AWM524424:AWM524430 BGI524424:BGI524430 BQE524424:BQE524430 CAA524424:CAA524430 CJW524424:CJW524430 CTS524424:CTS524430 DDO524424:DDO524430 DNK524424:DNK524430 DXG524424:DXG524430 EHC524424:EHC524430 EQY524424:EQY524430 FAU524424:FAU524430 FKQ524424:FKQ524430 FUM524424:FUM524430 GEI524424:GEI524430 GOE524424:GOE524430 GYA524424:GYA524430 HHW524424:HHW524430 HRS524424:HRS524430 IBO524424:IBO524430 ILK524424:ILK524430 IVG524424:IVG524430 JFC524424:JFC524430 JOY524424:JOY524430 JYU524424:JYU524430 KIQ524424:KIQ524430 KSM524424:KSM524430 LCI524424:LCI524430 LME524424:LME524430 LWA524424:LWA524430 MFW524424:MFW524430 MPS524424:MPS524430 MZO524424:MZO524430 NJK524424:NJK524430 NTG524424:NTG524430 ODC524424:ODC524430 OMY524424:OMY524430 OWU524424:OWU524430 PGQ524424:PGQ524430 PQM524424:PQM524430 QAI524424:QAI524430 QKE524424:QKE524430 QUA524424:QUA524430 RDW524424:RDW524430 RNS524424:RNS524430 RXO524424:RXO524430 SHK524424:SHK524430 SRG524424:SRG524430 TBC524424:TBC524430 TKY524424:TKY524430 TUU524424:TUU524430 UEQ524424:UEQ524430 UOM524424:UOM524430 UYI524424:UYI524430 VIE524424:VIE524430 VSA524424:VSA524430 WBW524424:WBW524430 WLS524424:WLS524430 WVO524424:WVO524430 G589960:G589966 JC589960:JC589966 SY589960:SY589966 ACU589960:ACU589966 AMQ589960:AMQ589966 AWM589960:AWM589966 BGI589960:BGI589966 BQE589960:BQE589966 CAA589960:CAA589966 CJW589960:CJW589966 CTS589960:CTS589966 DDO589960:DDO589966 DNK589960:DNK589966 DXG589960:DXG589966 EHC589960:EHC589966 EQY589960:EQY589966 FAU589960:FAU589966 FKQ589960:FKQ589966 FUM589960:FUM589966 GEI589960:GEI589966 GOE589960:GOE589966 GYA589960:GYA589966 HHW589960:HHW589966 HRS589960:HRS589966 IBO589960:IBO589966 ILK589960:ILK589966 IVG589960:IVG589966 JFC589960:JFC589966 JOY589960:JOY589966 JYU589960:JYU589966 KIQ589960:KIQ589966 KSM589960:KSM589966 LCI589960:LCI589966 LME589960:LME589966 LWA589960:LWA589966 MFW589960:MFW589966 MPS589960:MPS589966 MZO589960:MZO589966 NJK589960:NJK589966 NTG589960:NTG589966 ODC589960:ODC589966 OMY589960:OMY589966 OWU589960:OWU589966 PGQ589960:PGQ589966 PQM589960:PQM589966 QAI589960:QAI589966 QKE589960:QKE589966 QUA589960:QUA589966 RDW589960:RDW589966 RNS589960:RNS589966 RXO589960:RXO589966 SHK589960:SHK589966 SRG589960:SRG589966 TBC589960:TBC589966 TKY589960:TKY589966 TUU589960:TUU589966 UEQ589960:UEQ589966 UOM589960:UOM589966 UYI589960:UYI589966 VIE589960:VIE589966 VSA589960:VSA589966 WBW589960:WBW589966 WLS589960:WLS589966 WVO589960:WVO589966 G655496:G655502 JC655496:JC655502 SY655496:SY655502 ACU655496:ACU655502 AMQ655496:AMQ655502 AWM655496:AWM655502 BGI655496:BGI655502 BQE655496:BQE655502 CAA655496:CAA655502 CJW655496:CJW655502 CTS655496:CTS655502 DDO655496:DDO655502 DNK655496:DNK655502 DXG655496:DXG655502 EHC655496:EHC655502 EQY655496:EQY655502 FAU655496:FAU655502 FKQ655496:FKQ655502 FUM655496:FUM655502 GEI655496:GEI655502 GOE655496:GOE655502 GYA655496:GYA655502 HHW655496:HHW655502 HRS655496:HRS655502 IBO655496:IBO655502 ILK655496:ILK655502 IVG655496:IVG655502 JFC655496:JFC655502 JOY655496:JOY655502 JYU655496:JYU655502 KIQ655496:KIQ655502 KSM655496:KSM655502 LCI655496:LCI655502 LME655496:LME655502 LWA655496:LWA655502 MFW655496:MFW655502 MPS655496:MPS655502 MZO655496:MZO655502 NJK655496:NJK655502 NTG655496:NTG655502 ODC655496:ODC655502 OMY655496:OMY655502 OWU655496:OWU655502 PGQ655496:PGQ655502 PQM655496:PQM655502 QAI655496:QAI655502 QKE655496:QKE655502 QUA655496:QUA655502 RDW655496:RDW655502 RNS655496:RNS655502 RXO655496:RXO655502 SHK655496:SHK655502 SRG655496:SRG655502 TBC655496:TBC655502 TKY655496:TKY655502 TUU655496:TUU655502 UEQ655496:UEQ655502 UOM655496:UOM655502 UYI655496:UYI655502 VIE655496:VIE655502 VSA655496:VSA655502 WBW655496:WBW655502 WLS655496:WLS655502 WVO655496:WVO655502 G721032:G721038 JC721032:JC721038 SY721032:SY721038 ACU721032:ACU721038 AMQ721032:AMQ721038 AWM721032:AWM721038 BGI721032:BGI721038 BQE721032:BQE721038 CAA721032:CAA721038 CJW721032:CJW721038 CTS721032:CTS721038 DDO721032:DDO721038 DNK721032:DNK721038 DXG721032:DXG721038 EHC721032:EHC721038 EQY721032:EQY721038 FAU721032:FAU721038 FKQ721032:FKQ721038 FUM721032:FUM721038 GEI721032:GEI721038 GOE721032:GOE721038 GYA721032:GYA721038 HHW721032:HHW721038 HRS721032:HRS721038 IBO721032:IBO721038 ILK721032:ILK721038 IVG721032:IVG721038 JFC721032:JFC721038 JOY721032:JOY721038 JYU721032:JYU721038 KIQ721032:KIQ721038 KSM721032:KSM721038 LCI721032:LCI721038 LME721032:LME721038 LWA721032:LWA721038 MFW721032:MFW721038 MPS721032:MPS721038 MZO721032:MZO721038 NJK721032:NJK721038 NTG721032:NTG721038 ODC721032:ODC721038 OMY721032:OMY721038 OWU721032:OWU721038 PGQ721032:PGQ721038 PQM721032:PQM721038 QAI721032:QAI721038 QKE721032:QKE721038 QUA721032:QUA721038 RDW721032:RDW721038 RNS721032:RNS721038 RXO721032:RXO721038 SHK721032:SHK721038 SRG721032:SRG721038 TBC721032:TBC721038 TKY721032:TKY721038 TUU721032:TUU721038 UEQ721032:UEQ721038 UOM721032:UOM721038 UYI721032:UYI721038 VIE721032:VIE721038 VSA721032:VSA721038 WBW721032:WBW721038 WLS721032:WLS721038 WVO721032:WVO721038 G786568:G786574 JC786568:JC786574 SY786568:SY786574 ACU786568:ACU786574 AMQ786568:AMQ786574 AWM786568:AWM786574 BGI786568:BGI786574 BQE786568:BQE786574 CAA786568:CAA786574 CJW786568:CJW786574 CTS786568:CTS786574 DDO786568:DDO786574 DNK786568:DNK786574 DXG786568:DXG786574 EHC786568:EHC786574 EQY786568:EQY786574 FAU786568:FAU786574 FKQ786568:FKQ786574 FUM786568:FUM786574 GEI786568:GEI786574 GOE786568:GOE786574 GYA786568:GYA786574 HHW786568:HHW786574 HRS786568:HRS786574 IBO786568:IBO786574 ILK786568:ILK786574 IVG786568:IVG786574 JFC786568:JFC786574 JOY786568:JOY786574 JYU786568:JYU786574 KIQ786568:KIQ786574 KSM786568:KSM786574 LCI786568:LCI786574 LME786568:LME786574 LWA786568:LWA786574 MFW786568:MFW786574 MPS786568:MPS786574 MZO786568:MZO786574 NJK786568:NJK786574 NTG786568:NTG786574 ODC786568:ODC786574 OMY786568:OMY786574 OWU786568:OWU786574 PGQ786568:PGQ786574 PQM786568:PQM786574 QAI786568:QAI786574 QKE786568:QKE786574 QUA786568:QUA786574 RDW786568:RDW786574 RNS786568:RNS786574 RXO786568:RXO786574 SHK786568:SHK786574 SRG786568:SRG786574 TBC786568:TBC786574 TKY786568:TKY786574 TUU786568:TUU786574 UEQ786568:UEQ786574 UOM786568:UOM786574 UYI786568:UYI786574 VIE786568:VIE786574 VSA786568:VSA786574 WBW786568:WBW786574 WLS786568:WLS786574 WVO786568:WVO786574 G852104:G852110 JC852104:JC852110 SY852104:SY852110 ACU852104:ACU852110 AMQ852104:AMQ852110 AWM852104:AWM852110 BGI852104:BGI852110 BQE852104:BQE852110 CAA852104:CAA852110 CJW852104:CJW852110 CTS852104:CTS852110 DDO852104:DDO852110 DNK852104:DNK852110 DXG852104:DXG852110 EHC852104:EHC852110 EQY852104:EQY852110 FAU852104:FAU852110 FKQ852104:FKQ852110 FUM852104:FUM852110 GEI852104:GEI852110 GOE852104:GOE852110 GYA852104:GYA852110 HHW852104:HHW852110 HRS852104:HRS852110 IBO852104:IBO852110 ILK852104:ILK852110 IVG852104:IVG852110 JFC852104:JFC852110 JOY852104:JOY852110 JYU852104:JYU852110 KIQ852104:KIQ852110 KSM852104:KSM852110 LCI852104:LCI852110 LME852104:LME852110 LWA852104:LWA852110 MFW852104:MFW852110 MPS852104:MPS852110 MZO852104:MZO852110 NJK852104:NJK852110 NTG852104:NTG852110 ODC852104:ODC852110 OMY852104:OMY852110 OWU852104:OWU852110 PGQ852104:PGQ852110 PQM852104:PQM852110 QAI852104:QAI852110 QKE852104:QKE852110 QUA852104:QUA852110 RDW852104:RDW852110 RNS852104:RNS852110 RXO852104:RXO852110 SHK852104:SHK852110 SRG852104:SRG852110 TBC852104:TBC852110 TKY852104:TKY852110 TUU852104:TUU852110 UEQ852104:UEQ852110 UOM852104:UOM852110 UYI852104:UYI852110 VIE852104:VIE852110 VSA852104:VSA852110 WBW852104:WBW852110 WLS852104:WLS852110 WVO852104:WVO852110 G917640:G917646 JC917640:JC917646 SY917640:SY917646 ACU917640:ACU917646 AMQ917640:AMQ917646 AWM917640:AWM917646 BGI917640:BGI917646 BQE917640:BQE917646 CAA917640:CAA917646 CJW917640:CJW917646 CTS917640:CTS917646 DDO917640:DDO917646 DNK917640:DNK917646 DXG917640:DXG917646 EHC917640:EHC917646 EQY917640:EQY917646 FAU917640:FAU917646 FKQ917640:FKQ917646 FUM917640:FUM917646 GEI917640:GEI917646 GOE917640:GOE917646 GYA917640:GYA917646 HHW917640:HHW917646 HRS917640:HRS917646 IBO917640:IBO917646 ILK917640:ILK917646 IVG917640:IVG917646 JFC917640:JFC917646 JOY917640:JOY917646 JYU917640:JYU917646 KIQ917640:KIQ917646 KSM917640:KSM917646 LCI917640:LCI917646 LME917640:LME917646 LWA917640:LWA917646 MFW917640:MFW917646 MPS917640:MPS917646 MZO917640:MZO917646 NJK917640:NJK917646 NTG917640:NTG917646 ODC917640:ODC917646 OMY917640:OMY917646 OWU917640:OWU917646 PGQ917640:PGQ917646 PQM917640:PQM917646 QAI917640:QAI917646 QKE917640:QKE917646 QUA917640:QUA917646 RDW917640:RDW917646 RNS917640:RNS917646 RXO917640:RXO917646 SHK917640:SHK917646 SRG917640:SRG917646 TBC917640:TBC917646 TKY917640:TKY917646 TUU917640:TUU917646 UEQ917640:UEQ917646 UOM917640:UOM917646 UYI917640:UYI917646 VIE917640:VIE917646 VSA917640:VSA917646 WBW917640:WBW917646 WLS917640:WLS917646 WVO917640:WVO917646 G983176:G983182 JC983176:JC983182 SY983176:SY983182 ACU983176:ACU983182 AMQ983176:AMQ983182 AWM983176:AWM983182 BGI983176:BGI983182 BQE983176:BQE983182 CAA983176:CAA983182 CJW983176:CJW983182 CTS983176:CTS983182 DDO983176:DDO983182 DNK983176:DNK983182 DXG983176:DXG983182 EHC983176:EHC983182 EQY983176:EQY983182 FAU983176:FAU983182 FKQ983176:FKQ983182 FUM983176:FUM983182 GEI983176:GEI983182 GOE983176:GOE983182 GYA983176:GYA983182 HHW983176:HHW983182 HRS983176:HRS983182 IBO983176:IBO983182 ILK983176:ILK983182 IVG983176:IVG983182 JFC983176:JFC983182 JOY983176:JOY983182 JYU983176:JYU983182 KIQ983176:KIQ983182 KSM983176:KSM983182 LCI983176:LCI983182 LME983176:LME983182 LWA983176:LWA983182 MFW983176:MFW983182 MPS983176:MPS983182 MZO983176:MZO983182 NJK983176:NJK983182 NTG983176:NTG983182 ODC983176:ODC983182 OMY983176:OMY983182 OWU983176:OWU983182 PGQ983176:PGQ983182 PQM983176:PQM983182 QAI983176:QAI983182 QKE983176:QKE983182 QUA983176:QUA983182 RDW983176:RDW983182 RNS983176:RNS983182 RXO983176:RXO983182 SHK983176:SHK983182 SRG983176:SRG983182 TBC983176:TBC983182 TKY983176:TKY983182 TUU983176:TUU983182 UEQ983176:UEQ983182 UOM983176:UOM983182 UYI983176:UYI983182 VIE983176:VIE983182 VSA983176:VSA983182 WBW983176:WBW983182 WLS983176:WLS983182 WVO983176:WVO983182 G147:G150 JC147:JC150 SY147:SY150 ACU147:ACU150 AMQ147:AMQ150 AWM147:AWM150 BGI147:BGI150 BQE147:BQE150 CAA147:CAA150 CJW147:CJW150 CTS147:CTS150 DDO147:DDO150 DNK147:DNK150 DXG147:DXG150 EHC147:EHC150 EQY147:EQY150 FAU147:FAU150 FKQ147:FKQ150 FUM147:FUM150 GEI147:GEI150 GOE147:GOE150 GYA147:GYA150 HHW147:HHW150 HRS147:HRS150 IBO147:IBO150 ILK147:ILK150 IVG147:IVG150 JFC147:JFC150 JOY147:JOY150 JYU147:JYU150 KIQ147:KIQ150 KSM147:KSM150 LCI147:LCI150 LME147:LME150 LWA147:LWA150 MFW147:MFW150 MPS147:MPS150 MZO147:MZO150 NJK147:NJK150 NTG147:NTG150 ODC147:ODC150 OMY147:OMY150 OWU147:OWU150 PGQ147:PGQ150 PQM147:PQM150 QAI147:QAI150 QKE147:QKE150 QUA147:QUA150 RDW147:RDW150 RNS147:RNS150 RXO147:RXO150 SHK147:SHK150 SRG147:SRG150 TBC147:TBC150 TKY147:TKY150 TUU147:TUU150 UEQ147:UEQ150 UOM147:UOM150 UYI147:UYI150 VIE147:VIE150 VSA147:VSA150 WBW147:WBW150 WLS147:WLS150 WVO147:WVO150 G65683:G65686 JC65683:JC65686 SY65683:SY65686 ACU65683:ACU65686 AMQ65683:AMQ65686 AWM65683:AWM65686 BGI65683:BGI65686 BQE65683:BQE65686 CAA65683:CAA65686 CJW65683:CJW65686 CTS65683:CTS65686 DDO65683:DDO65686 DNK65683:DNK65686 DXG65683:DXG65686 EHC65683:EHC65686 EQY65683:EQY65686 FAU65683:FAU65686 FKQ65683:FKQ65686 FUM65683:FUM65686 GEI65683:GEI65686 GOE65683:GOE65686 GYA65683:GYA65686 HHW65683:HHW65686 HRS65683:HRS65686 IBO65683:IBO65686 ILK65683:ILK65686 IVG65683:IVG65686 JFC65683:JFC65686 JOY65683:JOY65686 JYU65683:JYU65686 KIQ65683:KIQ65686 KSM65683:KSM65686 LCI65683:LCI65686 LME65683:LME65686 LWA65683:LWA65686 MFW65683:MFW65686 MPS65683:MPS65686 MZO65683:MZO65686 NJK65683:NJK65686 NTG65683:NTG65686 ODC65683:ODC65686 OMY65683:OMY65686 OWU65683:OWU65686 PGQ65683:PGQ65686 PQM65683:PQM65686 QAI65683:QAI65686 QKE65683:QKE65686 QUA65683:QUA65686 RDW65683:RDW65686 RNS65683:RNS65686 RXO65683:RXO65686 SHK65683:SHK65686 SRG65683:SRG65686 TBC65683:TBC65686 TKY65683:TKY65686 TUU65683:TUU65686 UEQ65683:UEQ65686 UOM65683:UOM65686 UYI65683:UYI65686 VIE65683:VIE65686 VSA65683:VSA65686 WBW65683:WBW65686 WLS65683:WLS65686 WVO65683:WVO65686 G131219:G131222 JC131219:JC131222 SY131219:SY131222 ACU131219:ACU131222 AMQ131219:AMQ131222 AWM131219:AWM131222 BGI131219:BGI131222 BQE131219:BQE131222 CAA131219:CAA131222 CJW131219:CJW131222 CTS131219:CTS131222 DDO131219:DDO131222 DNK131219:DNK131222 DXG131219:DXG131222 EHC131219:EHC131222 EQY131219:EQY131222 FAU131219:FAU131222 FKQ131219:FKQ131222 FUM131219:FUM131222 GEI131219:GEI131222 GOE131219:GOE131222 GYA131219:GYA131222 HHW131219:HHW131222 HRS131219:HRS131222 IBO131219:IBO131222 ILK131219:ILK131222 IVG131219:IVG131222 JFC131219:JFC131222 JOY131219:JOY131222 JYU131219:JYU131222 KIQ131219:KIQ131222 KSM131219:KSM131222 LCI131219:LCI131222 LME131219:LME131222 LWA131219:LWA131222 MFW131219:MFW131222 MPS131219:MPS131222 MZO131219:MZO131222 NJK131219:NJK131222 NTG131219:NTG131222 ODC131219:ODC131222 OMY131219:OMY131222 OWU131219:OWU131222 PGQ131219:PGQ131222 PQM131219:PQM131222 QAI131219:QAI131222 QKE131219:QKE131222 QUA131219:QUA131222 RDW131219:RDW131222 RNS131219:RNS131222 RXO131219:RXO131222 SHK131219:SHK131222 SRG131219:SRG131222 TBC131219:TBC131222 TKY131219:TKY131222 TUU131219:TUU131222 UEQ131219:UEQ131222 UOM131219:UOM131222 UYI131219:UYI131222 VIE131219:VIE131222 VSA131219:VSA131222 WBW131219:WBW131222 WLS131219:WLS131222 WVO131219:WVO131222 G196755:G196758 JC196755:JC196758 SY196755:SY196758 ACU196755:ACU196758 AMQ196755:AMQ196758 AWM196755:AWM196758 BGI196755:BGI196758 BQE196755:BQE196758 CAA196755:CAA196758 CJW196755:CJW196758 CTS196755:CTS196758 DDO196755:DDO196758 DNK196755:DNK196758 DXG196755:DXG196758 EHC196755:EHC196758 EQY196755:EQY196758 FAU196755:FAU196758 FKQ196755:FKQ196758 FUM196755:FUM196758 GEI196755:GEI196758 GOE196755:GOE196758 GYA196755:GYA196758 HHW196755:HHW196758 HRS196755:HRS196758 IBO196755:IBO196758 ILK196755:ILK196758 IVG196755:IVG196758 JFC196755:JFC196758 JOY196755:JOY196758 JYU196755:JYU196758 KIQ196755:KIQ196758 KSM196755:KSM196758 LCI196755:LCI196758 LME196755:LME196758 LWA196755:LWA196758 MFW196755:MFW196758 MPS196755:MPS196758 MZO196755:MZO196758 NJK196755:NJK196758 NTG196755:NTG196758 ODC196755:ODC196758 OMY196755:OMY196758 OWU196755:OWU196758 PGQ196755:PGQ196758 PQM196755:PQM196758 QAI196755:QAI196758 QKE196755:QKE196758 QUA196755:QUA196758 RDW196755:RDW196758 RNS196755:RNS196758 RXO196755:RXO196758 SHK196755:SHK196758 SRG196755:SRG196758 TBC196755:TBC196758 TKY196755:TKY196758 TUU196755:TUU196758 UEQ196755:UEQ196758 UOM196755:UOM196758 UYI196755:UYI196758 VIE196755:VIE196758 VSA196755:VSA196758 WBW196755:WBW196758 WLS196755:WLS196758 WVO196755:WVO196758 G262291:G262294 JC262291:JC262294 SY262291:SY262294 ACU262291:ACU262294 AMQ262291:AMQ262294 AWM262291:AWM262294 BGI262291:BGI262294 BQE262291:BQE262294 CAA262291:CAA262294 CJW262291:CJW262294 CTS262291:CTS262294 DDO262291:DDO262294 DNK262291:DNK262294 DXG262291:DXG262294 EHC262291:EHC262294 EQY262291:EQY262294 FAU262291:FAU262294 FKQ262291:FKQ262294 FUM262291:FUM262294 GEI262291:GEI262294 GOE262291:GOE262294 GYA262291:GYA262294 HHW262291:HHW262294 HRS262291:HRS262294 IBO262291:IBO262294 ILK262291:ILK262294 IVG262291:IVG262294 JFC262291:JFC262294 JOY262291:JOY262294 JYU262291:JYU262294 KIQ262291:KIQ262294 KSM262291:KSM262294 LCI262291:LCI262294 LME262291:LME262294 LWA262291:LWA262294 MFW262291:MFW262294 MPS262291:MPS262294 MZO262291:MZO262294 NJK262291:NJK262294 NTG262291:NTG262294 ODC262291:ODC262294 OMY262291:OMY262294 OWU262291:OWU262294 PGQ262291:PGQ262294 PQM262291:PQM262294 QAI262291:QAI262294 QKE262291:QKE262294 QUA262291:QUA262294 RDW262291:RDW262294 RNS262291:RNS262294 RXO262291:RXO262294 SHK262291:SHK262294 SRG262291:SRG262294 TBC262291:TBC262294 TKY262291:TKY262294 TUU262291:TUU262294 UEQ262291:UEQ262294 UOM262291:UOM262294 UYI262291:UYI262294 VIE262291:VIE262294 VSA262291:VSA262294 WBW262291:WBW262294 WLS262291:WLS262294 WVO262291:WVO262294 G327827:G327830 JC327827:JC327830 SY327827:SY327830 ACU327827:ACU327830 AMQ327827:AMQ327830 AWM327827:AWM327830 BGI327827:BGI327830 BQE327827:BQE327830 CAA327827:CAA327830 CJW327827:CJW327830 CTS327827:CTS327830 DDO327827:DDO327830 DNK327827:DNK327830 DXG327827:DXG327830 EHC327827:EHC327830 EQY327827:EQY327830 FAU327827:FAU327830 FKQ327827:FKQ327830 FUM327827:FUM327830 GEI327827:GEI327830 GOE327827:GOE327830 GYA327827:GYA327830 HHW327827:HHW327830 HRS327827:HRS327830 IBO327827:IBO327830 ILK327827:ILK327830 IVG327827:IVG327830 JFC327827:JFC327830 JOY327827:JOY327830 JYU327827:JYU327830 KIQ327827:KIQ327830 KSM327827:KSM327830 LCI327827:LCI327830 LME327827:LME327830 LWA327827:LWA327830 MFW327827:MFW327830 MPS327827:MPS327830 MZO327827:MZO327830 NJK327827:NJK327830 NTG327827:NTG327830 ODC327827:ODC327830 OMY327827:OMY327830 OWU327827:OWU327830 PGQ327827:PGQ327830 PQM327827:PQM327830 QAI327827:QAI327830 QKE327827:QKE327830 QUA327827:QUA327830 RDW327827:RDW327830 RNS327827:RNS327830 RXO327827:RXO327830 SHK327827:SHK327830 SRG327827:SRG327830 TBC327827:TBC327830 TKY327827:TKY327830 TUU327827:TUU327830 UEQ327827:UEQ327830 UOM327827:UOM327830 UYI327827:UYI327830 VIE327827:VIE327830 VSA327827:VSA327830 WBW327827:WBW327830 WLS327827:WLS327830 WVO327827:WVO327830 G393363:G393366 JC393363:JC393366 SY393363:SY393366 ACU393363:ACU393366 AMQ393363:AMQ393366 AWM393363:AWM393366 BGI393363:BGI393366 BQE393363:BQE393366 CAA393363:CAA393366 CJW393363:CJW393366 CTS393363:CTS393366 DDO393363:DDO393366 DNK393363:DNK393366 DXG393363:DXG393366 EHC393363:EHC393366 EQY393363:EQY393366 FAU393363:FAU393366 FKQ393363:FKQ393366 FUM393363:FUM393366 GEI393363:GEI393366 GOE393363:GOE393366 GYA393363:GYA393366 HHW393363:HHW393366 HRS393363:HRS393366 IBO393363:IBO393366 ILK393363:ILK393366 IVG393363:IVG393366 JFC393363:JFC393366 JOY393363:JOY393366 JYU393363:JYU393366 KIQ393363:KIQ393366 KSM393363:KSM393366 LCI393363:LCI393366 LME393363:LME393366 LWA393363:LWA393366 MFW393363:MFW393366 MPS393363:MPS393366 MZO393363:MZO393366 NJK393363:NJK393366 NTG393363:NTG393366 ODC393363:ODC393366 OMY393363:OMY393366 OWU393363:OWU393366 PGQ393363:PGQ393366 PQM393363:PQM393366 QAI393363:QAI393366 QKE393363:QKE393366 QUA393363:QUA393366 RDW393363:RDW393366 RNS393363:RNS393366 RXO393363:RXO393366 SHK393363:SHK393366 SRG393363:SRG393366 TBC393363:TBC393366 TKY393363:TKY393366 TUU393363:TUU393366 UEQ393363:UEQ393366 UOM393363:UOM393366 UYI393363:UYI393366 VIE393363:VIE393366 VSA393363:VSA393366 WBW393363:WBW393366 WLS393363:WLS393366 WVO393363:WVO393366 G458899:G458902 JC458899:JC458902 SY458899:SY458902 ACU458899:ACU458902 AMQ458899:AMQ458902 AWM458899:AWM458902 BGI458899:BGI458902 BQE458899:BQE458902 CAA458899:CAA458902 CJW458899:CJW458902 CTS458899:CTS458902 DDO458899:DDO458902 DNK458899:DNK458902 DXG458899:DXG458902 EHC458899:EHC458902 EQY458899:EQY458902 FAU458899:FAU458902 FKQ458899:FKQ458902 FUM458899:FUM458902 GEI458899:GEI458902 GOE458899:GOE458902 GYA458899:GYA458902 HHW458899:HHW458902 HRS458899:HRS458902 IBO458899:IBO458902 ILK458899:ILK458902 IVG458899:IVG458902 JFC458899:JFC458902 JOY458899:JOY458902 JYU458899:JYU458902 KIQ458899:KIQ458902 KSM458899:KSM458902 LCI458899:LCI458902 LME458899:LME458902 LWA458899:LWA458902 MFW458899:MFW458902 MPS458899:MPS458902 MZO458899:MZO458902 NJK458899:NJK458902 NTG458899:NTG458902 ODC458899:ODC458902 OMY458899:OMY458902 OWU458899:OWU458902 PGQ458899:PGQ458902 PQM458899:PQM458902 QAI458899:QAI458902 QKE458899:QKE458902 QUA458899:QUA458902 RDW458899:RDW458902 RNS458899:RNS458902 RXO458899:RXO458902 SHK458899:SHK458902 SRG458899:SRG458902 TBC458899:TBC458902 TKY458899:TKY458902 TUU458899:TUU458902 UEQ458899:UEQ458902 UOM458899:UOM458902 UYI458899:UYI458902 VIE458899:VIE458902 VSA458899:VSA458902 WBW458899:WBW458902 WLS458899:WLS458902 WVO458899:WVO458902 G524435:G524438 JC524435:JC524438 SY524435:SY524438 ACU524435:ACU524438 AMQ524435:AMQ524438 AWM524435:AWM524438 BGI524435:BGI524438 BQE524435:BQE524438 CAA524435:CAA524438 CJW524435:CJW524438 CTS524435:CTS524438 DDO524435:DDO524438 DNK524435:DNK524438 DXG524435:DXG524438 EHC524435:EHC524438 EQY524435:EQY524438 FAU524435:FAU524438 FKQ524435:FKQ524438 FUM524435:FUM524438 GEI524435:GEI524438 GOE524435:GOE524438 GYA524435:GYA524438 HHW524435:HHW524438 HRS524435:HRS524438 IBO524435:IBO524438 ILK524435:ILK524438 IVG524435:IVG524438 JFC524435:JFC524438 JOY524435:JOY524438 JYU524435:JYU524438 KIQ524435:KIQ524438 KSM524435:KSM524438 LCI524435:LCI524438 LME524435:LME524438 LWA524435:LWA524438 MFW524435:MFW524438 MPS524435:MPS524438 MZO524435:MZO524438 NJK524435:NJK524438 NTG524435:NTG524438 ODC524435:ODC524438 OMY524435:OMY524438 OWU524435:OWU524438 PGQ524435:PGQ524438 PQM524435:PQM524438 QAI524435:QAI524438 QKE524435:QKE524438 QUA524435:QUA524438 RDW524435:RDW524438 RNS524435:RNS524438 RXO524435:RXO524438 SHK524435:SHK524438 SRG524435:SRG524438 TBC524435:TBC524438 TKY524435:TKY524438 TUU524435:TUU524438 UEQ524435:UEQ524438 UOM524435:UOM524438 UYI524435:UYI524438 VIE524435:VIE524438 VSA524435:VSA524438 WBW524435:WBW524438 WLS524435:WLS524438 WVO524435:WVO524438 G589971:G589974 JC589971:JC589974 SY589971:SY589974 ACU589971:ACU589974 AMQ589971:AMQ589974 AWM589971:AWM589974 BGI589971:BGI589974 BQE589971:BQE589974 CAA589971:CAA589974 CJW589971:CJW589974 CTS589971:CTS589974 DDO589971:DDO589974 DNK589971:DNK589974 DXG589971:DXG589974 EHC589971:EHC589974 EQY589971:EQY589974 FAU589971:FAU589974 FKQ589971:FKQ589974 FUM589971:FUM589974 GEI589971:GEI589974 GOE589971:GOE589974 GYA589971:GYA589974 HHW589971:HHW589974 HRS589971:HRS589974 IBO589971:IBO589974 ILK589971:ILK589974 IVG589971:IVG589974 JFC589971:JFC589974 JOY589971:JOY589974 JYU589971:JYU589974 KIQ589971:KIQ589974 KSM589971:KSM589974 LCI589971:LCI589974 LME589971:LME589974 LWA589971:LWA589974 MFW589971:MFW589974 MPS589971:MPS589974 MZO589971:MZO589974 NJK589971:NJK589974 NTG589971:NTG589974 ODC589971:ODC589974 OMY589971:OMY589974 OWU589971:OWU589974 PGQ589971:PGQ589974 PQM589971:PQM589974 QAI589971:QAI589974 QKE589971:QKE589974 QUA589971:QUA589974 RDW589971:RDW589974 RNS589971:RNS589974 RXO589971:RXO589974 SHK589971:SHK589974 SRG589971:SRG589974 TBC589971:TBC589974 TKY589971:TKY589974 TUU589971:TUU589974 UEQ589971:UEQ589974 UOM589971:UOM589974 UYI589971:UYI589974 VIE589971:VIE589974 VSA589971:VSA589974 WBW589971:WBW589974 WLS589971:WLS589974 WVO589971:WVO589974 G655507:G655510 JC655507:JC655510 SY655507:SY655510 ACU655507:ACU655510 AMQ655507:AMQ655510 AWM655507:AWM655510 BGI655507:BGI655510 BQE655507:BQE655510 CAA655507:CAA655510 CJW655507:CJW655510 CTS655507:CTS655510 DDO655507:DDO655510 DNK655507:DNK655510 DXG655507:DXG655510 EHC655507:EHC655510 EQY655507:EQY655510 FAU655507:FAU655510 FKQ655507:FKQ655510 FUM655507:FUM655510 GEI655507:GEI655510 GOE655507:GOE655510 GYA655507:GYA655510 HHW655507:HHW655510 HRS655507:HRS655510 IBO655507:IBO655510 ILK655507:ILK655510 IVG655507:IVG655510 JFC655507:JFC655510 JOY655507:JOY655510 JYU655507:JYU655510 KIQ655507:KIQ655510 KSM655507:KSM655510 LCI655507:LCI655510 LME655507:LME655510 LWA655507:LWA655510 MFW655507:MFW655510 MPS655507:MPS655510 MZO655507:MZO655510 NJK655507:NJK655510 NTG655507:NTG655510 ODC655507:ODC655510 OMY655507:OMY655510 OWU655507:OWU655510 PGQ655507:PGQ655510 PQM655507:PQM655510 QAI655507:QAI655510 QKE655507:QKE655510 QUA655507:QUA655510 RDW655507:RDW655510 RNS655507:RNS655510 RXO655507:RXO655510 SHK655507:SHK655510 SRG655507:SRG655510 TBC655507:TBC655510 TKY655507:TKY655510 TUU655507:TUU655510 UEQ655507:UEQ655510 UOM655507:UOM655510 UYI655507:UYI655510 VIE655507:VIE655510 VSA655507:VSA655510 WBW655507:WBW655510 WLS655507:WLS655510 WVO655507:WVO655510 G721043:G721046 JC721043:JC721046 SY721043:SY721046 ACU721043:ACU721046 AMQ721043:AMQ721046 AWM721043:AWM721046 BGI721043:BGI721046 BQE721043:BQE721046 CAA721043:CAA721046 CJW721043:CJW721046 CTS721043:CTS721046 DDO721043:DDO721046 DNK721043:DNK721046 DXG721043:DXG721046 EHC721043:EHC721046 EQY721043:EQY721046 FAU721043:FAU721046 FKQ721043:FKQ721046 FUM721043:FUM721046 GEI721043:GEI721046 GOE721043:GOE721046 GYA721043:GYA721046 HHW721043:HHW721046 HRS721043:HRS721046 IBO721043:IBO721046 ILK721043:ILK721046 IVG721043:IVG721046 JFC721043:JFC721046 JOY721043:JOY721046 JYU721043:JYU721046 KIQ721043:KIQ721046 KSM721043:KSM721046 LCI721043:LCI721046 LME721043:LME721046 LWA721043:LWA721046 MFW721043:MFW721046 MPS721043:MPS721046 MZO721043:MZO721046 NJK721043:NJK721046 NTG721043:NTG721046 ODC721043:ODC721046 OMY721043:OMY721046 OWU721043:OWU721046 PGQ721043:PGQ721046 PQM721043:PQM721046 QAI721043:QAI721046 QKE721043:QKE721046 QUA721043:QUA721046 RDW721043:RDW721046 RNS721043:RNS721046 RXO721043:RXO721046 SHK721043:SHK721046 SRG721043:SRG721046 TBC721043:TBC721046 TKY721043:TKY721046 TUU721043:TUU721046 UEQ721043:UEQ721046 UOM721043:UOM721046 UYI721043:UYI721046 VIE721043:VIE721046 VSA721043:VSA721046 WBW721043:WBW721046 WLS721043:WLS721046 WVO721043:WVO721046 G786579:G786582 JC786579:JC786582 SY786579:SY786582 ACU786579:ACU786582 AMQ786579:AMQ786582 AWM786579:AWM786582 BGI786579:BGI786582 BQE786579:BQE786582 CAA786579:CAA786582 CJW786579:CJW786582 CTS786579:CTS786582 DDO786579:DDO786582 DNK786579:DNK786582 DXG786579:DXG786582 EHC786579:EHC786582 EQY786579:EQY786582 FAU786579:FAU786582 FKQ786579:FKQ786582 FUM786579:FUM786582 GEI786579:GEI786582 GOE786579:GOE786582 GYA786579:GYA786582 HHW786579:HHW786582 HRS786579:HRS786582 IBO786579:IBO786582 ILK786579:ILK786582 IVG786579:IVG786582 JFC786579:JFC786582 JOY786579:JOY786582 JYU786579:JYU786582 KIQ786579:KIQ786582 KSM786579:KSM786582 LCI786579:LCI786582 LME786579:LME786582 LWA786579:LWA786582 MFW786579:MFW786582 MPS786579:MPS786582 MZO786579:MZO786582 NJK786579:NJK786582 NTG786579:NTG786582 ODC786579:ODC786582 OMY786579:OMY786582 OWU786579:OWU786582 PGQ786579:PGQ786582 PQM786579:PQM786582 QAI786579:QAI786582 QKE786579:QKE786582 QUA786579:QUA786582 RDW786579:RDW786582 RNS786579:RNS786582 RXO786579:RXO786582 SHK786579:SHK786582 SRG786579:SRG786582 TBC786579:TBC786582 TKY786579:TKY786582 TUU786579:TUU786582 UEQ786579:UEQ786582 UOM786579:UOM786582 UYI786579:UYI786582 VIE786579:VIE786582 VSA786579:VSA786582 WBW786579:WBW786582 WLS786579:WLS786582 WVO786579:WVO786582 G852115:G852118 JC852115:JC852118 SY852115:SY852118 ACU852115:ACU852118 AMQ852115:AMQ852118 AWM852115:AWM852118 BGI852115:BGI852118 BQE852115:BQE852118 CAA852115:CAA852118 CJW852115:CJW852118 CTS852115:CTS852118 DDO852115:DDO852118 DNK852115:DNK852118 DXG852115:DXG852118 EHC852115:EHC852118 EQY852115:EQY852118 FAU852115:FAU852118 FKQ852115:FKQ852118 FUM852115:FUM852118 GEI852115:GEI852118 GOE852115:GOE852118 GYA852115:GYA852118 HHW852115:HHW852118 HRS852115:HRS852118 IBO852115:IBO852118 ILK852115:ILK852118 IVG852115:IVG852118 JFC852115:JFC852118 JOY852115:JOY852118 JYU852115:JYU852118 KIQ852115:KIQ852118 KSM852115:KSM852118 LCI852115:LCI852118 LME852115:LME852118 LWA852115:LWA852118 MFW852115:MFW852118 MPS852115:MPS852118 MZO852115:MZO852118 NJK852115:NJK852118 NTG852115:NTG852118 ODC852115:ODC852118 OMY852115:OMY852118 OWU852115:OWU852118 PGQ852115:PGQ852118 PQM852115:PQM852118 QAI852115:QAI852118 QKE852115:QKE852118 QUA852115:QUA852118 RDW852115:RDW852118 RNS852115:RNS852118 RXO852115:RXO852118 SHK852115:SHK852118 SRG852115:SRG852118 TBC852115:TBC852118 TKY852115:TKY852118 TUU852115:TUU852118 UEQ852115:UEQ852118 UOM852115:UOM852118 UYI852115:UYI852118 VIE852115:VIE852118 VSA852115:VSA852118 WBW852115:WBW852118 WLS852115:WLS852118 WVO852115:WVO852118 G917651:G917654 JC917651:JC917654 SY917651:SY917654 ACU917651:ACU917654 AMQ917651:AMQ917654 AWM917651:AWM917654 BGI917651:BGI917654 BQE917651:BQE917654 CAA917651:CAA917654 CJW917651:CJW917654 CTS917651:CTS917654 DDO917651:DDO917654 DNK917651:DNK917654 DXG917651:DXG917654 EHC917651:EHC917654 EQY917651:EQY917654 FAU917651:FAU917654 FKQ917651:FKQ917654 FUM917651:FUM917654 GEI917651:GEI917654 GOE917651:GOE917654 GYA917651:GYA917654 HHW917651:HHW917654 HRS917651:HRS917654 IBO917651:IBO917654 ILK917651:ILK917654 IVG917651:IVG917654 JFC917651:JFC917654 JOY917651:JOY917654 JYU917651:JYU917654 KIQ917651:KIQ917654 KSM917651:KSM917654 LCI917651:LCI917654 LME917651:LME917654 LWA917651:LWA917654 MFW917651:MFW917654 MPS917651:MPS917654 MZO917651:MZO917654 NJK917651:NJK917654 NTG917651:NTG917654 ODC917651:ODC917654 OMY917651:OMY917654 OWU917651:OWU917654 PGQ917651:PGQ917654 PQM917651:PQM917654 QAI917651:QAI917654 QKE917651:QKE917654 QUA917651:QUA917654 RDW917651:RDW917654 RNS917651:RNS917654 RXO917651:RXO917654 SHK917651:SHK917654 SRG917651:SRG917654 TBC917651:TBC917654 TKY917651:TKY917654 TUU917651:TUU917654 UEQ917651:UEQ917654 UOM917651:UOM917654 UYI917651:UYI917654 VIE917651:VIE917654 VSA917651:VSA917654 WBW917651:WBW917654 WLS917651:WLS917654 WVO917651:WVO917654 G983187:G983190 JC983187:JC983190 SY983187:SY983190 ACU983187:ACU983190 AMQ983187:AMQ983190 AWM983187:AWM983190 BGI983187:BGI983190 BQE983187:BQE983190 CAA983187:CAA983190 CJW983187:CJW983190 CTS983187:CTS983190 DDO983187:DDO983190 DNK983187:DNK983190 DXG983187:DXG983190 EHC983187:EHC983190 EQY983187:EQY983190 FAU983187:FAU983190 FKQ983187:FKQ983190 FUM983187:FUM983190 GEI983187:GEI983190 GOE983187:GOE983190 GYA983187:GYA983190 HHW983187:HHW983190 HRS983187:HRS983190 IBO983187:IBO983190 ILK983187:ILK983190 IVG983187:IVG983190 JFC983187:JFC983190 JOY983187:JOY983190 JYU983187:JYU983190 KIQ983187:KIQ983190 KSM983187:KSM983190 LCI983187:LCI983190 LME983187:LME983190 LWA983187:LWA983190 MFW983187:MFW983190 MPS983187:MPS983190 MZO983187:MZO983190 NJK983187:NJK983190 NTG983187:NTG983190 ODC983187:ODC983190 OMY983187:OMY983190 OWU983187:OWU983190 PGQ983187:PGQ983190 PQM983187:PQM983190 QAI983187:QAI983190 QKE983187:QKE983190 QUA983187:QUA983190 RDW983187:RDW983190 RNS983187:RNS983190 RXO983187:RXO983190 SHK983187:SHK983190 SRG983187:SRG983190 TBC983187:TBC983190 TKY983187:TKY983190 TUU983187:TUU983190 UEQ983187:UEQ983190 UOM983187:UOM983190 UYI983187:UYI983190 VIE983187:VIE983190 VSA983187:VSA983190 WBW983187:WBW983190 WLS983187:WLS983190 WVO983187:WVO983190 G162:G164 JC162:JC164 SY162:SY164 ACU162:ACU164 AMQ162:AMQ164 AWM162:AWM164 BGI162:BGI164 BQE162:BQE164 CAA162:CAA164 CJW162:CJW164 CTS162:CTS164 DDO162:DDO164 DNK162:DNK164 DXG162:DXG164 EHC162:EHC164 EQY162:EQY164 FAU162:FAU164 FKQ162:FKQ164 FUM162:FUM164 GEI162:GEI164 GOE162:GOE164 GYA162:GYA164 HHW162:HHW164 HRS162:HRS164 IBO162:IBO164 ILK162:ILK164 IVG162:IVG164 JFC162:JFC164 JOY162:JOY164 JYU162:JYU164 KIQ162:KIQ164 KSM162:KSM164 LCI162:LCI164 LME162:LME164 LWA162:LWA164 MFW162:MFW164 MPS162:MPS164 MZO162:MZO164 NJK162:NJK164 NTG162:NTG164 ODC162:ODC164 OMY162:OMY164 OWU162:OWU164 PGQ162:PGQ164 PQM162:PQM164 QAI162:QAI164 QKE162:QKE164 QUA162:QUA164 RDW162:RDW164 RNS162:RNS164 RXO162:RXO164 SHK162:SHK164 SRG162:SRG164 TBC162:TBC164 TKY162:TKY164 TUU162:TUU164 UEQ162:UEQ164 UOM162:UOM164 UYI162:UYI164 VIE162:VIE164 VSA162:VSA164 WBW162:WBW164 WLS162:WLS164 WVO162:WVO164 G65698:G65700 JC65698:JC65700 SY65698:SY65700 ACU65698:ACU65700 AMQ65698:AMQ65700 AWM65698:AWM65700 BGI65698:BGI65700 BQE65698:BQE65700 CAA65698:CAA65700 CJW65698:CJW65700 CTS65698:CTS65700 DDO65698:DDO65700 DNK65698:DNK65700 DXG65698:DXG65700 EHC65698:EHC65700 EQY65698:EQY65700 FAU65698:FAU65700 FKQ65698:FKQ65700 FUM65698:FUM65700 GEI65698:GEI65700 GOE65698:GOE65700 GYA65698:GYA65700 HHW65698:HHW65700 HRS65698:HRS65700 IBO65698:IBO65700 ILK65698:ILK65700 IVG65698:IVG65700 JFC65698:JFC65700 JOY65698:JOY65700 JYU65698:JYU65700 KIQ65698:KIQ65700 KSM65698:KSM65700 LCI65698:LCI65700 LME65698:LME65700 LWA65698:LWA65700 MFW65698:MFW65700 MPS65698:MPS65700 MZO65698:MZO65700 NJK65698:NJK65700 NTG65698:NTG65700 ODC65698:ODC65700 OMY65698:OMY65700 OWU65698:OWU65700 PGQ65698:PGQ65700 PQM65698:PQM65700 QAI65698:QAI65700 QKE65698:QKE65700 QUA65698:QUA65700 RDW65698:RDW65700 RNS65698:RNS65700 RXO65698:RXO65700 SHK65698:SHK65700 SRG65698:SRG65700 TBC65698:TBC65700 TKY65698:TKY65700 TUU65698:TUU65700 UEQ65698:UEQ65700 UOM65698:UOM65700 UYI65698:UYI65700 VIE65698:VIE65700 VSA65698:VSA65700 WBW65698:WBW65700 WLS65698:WLS65700 WVO65698:WVO65700 G131234:G131236 JC131234:JC131236 SY131234:SY131236 ACU131234:ACU131236 AMQ131234:AMQ131236 AWM131234:AWM131236 BGI131234:BGI131236 BQE131234:BQE131236 CAA131234:CAA131236 CJW131234:CJW131236 CTS131234:CTS131236 DDO131234:DDO131236 DNK131234:DNK131236 DXG131234:DXG131236 EHC131234:EHC131236 EQY131234:EQY131236 FAU131234:FAU131236 FKQ131234:FKQ131236 FUM131234:FUM131236 GEI131234:GEI131236 GOE131234:GOE131236 GYA131234:GYA131236 HHW131234:HHW131236 HRS131234:HRS131236 IBO131234:IBO131236 ILK131234:ILK131236 IVG131234:IVG131236 JFC131234:JFC131236 JOY131234:JOY131236 JYU131234:JYU131236 KIQ131234:KIQ131236 KSM131234:KSM131236 LCI131234:LCI131236 LME131234:LME131236 LWA131234:LWA131236 MFW131234:MFW131236 MPS131234:MPS131236 MZO131234:MZO131236 NJK131234:NJK131236 NTG131234:NTG131236 ODC131234:ODC131236 OMY131234:OMY131236 OWU131234:OWU131236 PGQ131234:PGQ131236 PQM131234:PQM131236 QAI131234:QAI131236 QKE131234:QKE131236 QUA131234:QUA131236 RDW131234:RDW131236 RNS131234:RNS131236 RXO131234:RXO131236 SHK131234:SHK131236 SRG131234:SRG131236 TBC131234:TBC131236 TKY131234:TKY131236 TUU131234:TUU131236 UEQ131234:UEQ131236 UOM131234:UOM131236 UYI131234:UYI131236 VIE131234:VIE131236 VSA131234:VSA131236 WBW131234:WBW131236 WLS131234:WLS131236 WVO131234:WVO131236 G196770:G196772 JC196770:JC196772 SY196770:SY196772 ACU196770:ACU196772 AMQ196770:AMQ196772 AWM196770:AWM196772 BGI196770:BGI196772 BQE196770:BQE196772 CAA196770:CAA196772 CJW196770:CJW196772 CTS196770:CTS196772 DDO196770:DDO196772 DNK196770:DNK196772 DXG196770:DXG196772 EHC196770:EHC196772 EQY196770:EQY196772 FAU196770:FAU196772 FKQ196770:FKQ196772 FUM196770:FUM196772 GEI196770:GEI196772 GOE196770:GOE196772 GYA196770:GYA196772 HHW196770:HHW196772 HRS196770:HRS196772 IBO196770:IBO196772 ILK196770:ILK196772 IVG196770:IVG196772 JFC196770:JFC196772 JOY196770:JOY196772 JYU196770:JYU196772 KIQ196770:KIQ196772 KSM196770:KSM196772 LCI196770:LCI196772 LME196770:LME196772 LWA196770:LWA196772 MFW196770:MFW196772 MPS196770:MPS196772 MZO196770:MZO196772 NJK196770:NJK196772 NTG196770:NTG196772 ODC196770:ODC196772 OMY196770:OMY196772 OWU196770:OWU196772 PGQ196770:PGQ196772 PQM196770:PQM196772 QAI196770:QAI196772 QKE196770:QKE196772 QUA196770:QUA196772 RDW196770:RDW196772 RNS196770:RNS196772 RXO196770:RXO196772 SHK196770:SHK196772 SRG196770:SRG196772 TBC196770:TBC196772 TKY196770:TKY196772 TUU196770:TUU196772 UEQ196770:UEQ196772 UOM196770:UOM196772 UYI196770:UYI196772 VIE196770:VIE196772 VSA196770:VSA196772 WBW196770:WBW196772 WLS196770:WLS196772 WVO196770:WVO196772 G262306:G262308 JC262306:JC262308 SY262306:SY262308 ACU262306:ACU262308 AMQ262306:AMQ262308 AWM262306:AWM262308 BGI262306:BGI262308 BQE262306:BQE262308 CAA262306:CAA262308 CJW262306:CJW262308 CTS262306:CTS262308 DDO262306:DDO262308 DNK262306:DNK262308 DXG262306:DXG262308 EHC262306:EHC262308 EQY262306:EQY262308 FAU262306:FAU262308 FKQ262306:FKQ262308 FUM262306:FUM262308 GEI262306:GEI262308 GOE262306:GOE262308 GYA262306:GYA262308 HHW262306:HHW262308 HRS262306:HRS262308 IBO262306:IBO262308 ILK262306:ILK262308 IVG262306:IVG262308 JFC262306:JFC262308 JOY262306:JOY262308 JYU262306:JYU262308 KIQ262306:KIQ262308 KSM262306:KSM262308 LCI262306:LCI262308 LME262306:LME262308 LWA262306:LWA262308 MFW262306:MFW262308 MPS262306:MPS262308 MZO262306:MZO262308 NJK262306:NJK262308 NTG262306:NTG262308 ODC262306:ODC262308 OMY262306:OMY262308 OWU262306:OWU262308 PGQ262306:PGQ262308 PQM262306:PQM262308 QAI262306:QAI262308 QKE262306:QKE262308 QUA262306:QUA262308 RDW262306:RDW262308 RNS262306:RNS262308 RXO262306:RXO262308 SHK262306:SHK262308 SRG262306:SRG262308 TBC262306:TBC262308 TKY262306:TKY262308 TUU262306:TUU262308 UEQ262306:UEQ262308 UOM262306:UOM262308 UYI262306:UYI262308 VIE262306:VIE262308 VSA262306:VSA262308 WBW262306:WBW262308 WLS262306:WLS262308 WVO262306:WVO262308 G327842:G327844 JC327842:JC327844 SY327842:SY327844 ACU327842:ACU327844 AMQ327842:AMQ327844 AWM327842:AWM327844 BGI327842:BGI327844 BQE327842:BQE327844 CAA327842:CAA327844 CJW327842:CJW327844 CTS327842:CTS327844 DDO327842:DDO327844 DNK327842:DNK327844 DXG327842:DXG327844 EHC327842:EHC327844 EQY327842:EQY327844 FAU327842:FAU327844 FKQ327842:FKQ327844 FUM327842:FUM327844 GEI327842:GEI327844 GOE327842:GOE327844 GYA327842:GYA327844 HHW327842:HHW327844 HRS327842:HRS327844 IBO327842:IBO327844 ILK327842:ILK327844 IVG327842:IVG327844 JFC327842:JFC327844 JOY327842:JOY327844 JYU327842:JYU327844 KIQ327842:KIQ327844 KSM327842:KSM327844 LCI327842:LCI327844 LME327842:LME327844 LWA327842:LWA327844 MFW327842:MFW327844 MPS327842:MPS327844 MZO327842:MZO327844 NJK327842:NJK327844 NTG327842:NTG327844 ODC327842:ODC327844 OMY327842:OMY327844 OWU327842:OWU327844 PGQ327842:PGQ327844 PQM327842:PQM327844 QAI327842:QAI327844 QKE327842:QKE327844 QUA327842:QUA327844 RDW327842:RDW327844 RNS327842:RNS327844 RXO327842:RXO327844 SHK327842:SHK327844 SRG327842:SRG327844 TBC327842:TBC327844 TKY327842:TKY327844 TUU327842:TUU327844 UEQ327842:UEQ327844 UOM327842:UOM327844 UYI327842:UYI327844 VIE327842:VIE327844 VSA327842:VSA327844 WBW327842:WBW327844 WLS327842:WLS327844 WVO327842:WVO327844 G393378:G393380 JC393378:JC393380 SY393378:SY393380 ACU393378:ACU393380 AMQ393378:AMQ393380 AWM393378:AWM393380 BGI393378:BGI393380 BQE393378:BQE393380 CAA393378:CAA393380 CJW393378:CJW393380 CTS393378:CTS393380 DDO393378:DDO393380 DNK393378:DNK393380 DXG393378:DXG393380 EHC393378:EHC393380 EQY393378:EQY393380 FAU393378:FAU393380 FKQ393378:FKQ393380 FUM393378:FUM393380 GEI393378:GEI393380 GOE393378:GOE393380 GYA393378:GYA393380 HHW393378:HHW393380 HRS393378:HRS393380 IBO393378:IBO393380 ILK393378:ILK393380 IVG393378:IVG393380 JFC393378:JFC393380 JOY393378:JOY393380 JYU393378:JYU393380 KIQ393378:KIQ393380 KSM393378:KSM393380 LCI393378:LCI393380 LME393378:LME393380 LWA393378:LWA393380 MFW393378:MFW393380 MPS393378:MPS393380 MZO393378:MZO393380 NJK393378:NJK393380 NTG393378:NTG393380 ODC393378:ODC393380 OMY393378:OMY393380 OWU393378:OWU393380 PGQ393378:PGQ393380 PQM393378:PQM393380 QAI393378:QAI393380 QKE393378:QKE393380 QUA393378:QUA393380 RDW393378:RDW393380 RNS393378:RNS393380 RXO393378:RXO393380 SHK393378:SHK393380 SRG393378:SRG393380 TBC393378:TBC393380 TKY393378:TKY393380 TUU393378:TUU393380 UEQ393378:UEQ393380 UOM393378:UOM393380 UYI393378:UYI393380 VIE393378:VIE393380 VSA393378:VSA393380 WBW393378:WBW393380 WLS393378:WLS393380 WVO393378:WVO393380 G458914:G458916 JC458914:JC458916 SY458914:SY458916 ACU458914:ACU458916 AMQ458914:AMQ458916 AWM458914:AWM458916 BGI458914:BGI458916 BQE458914:BQE458916 CAA458914:CAA458916 CJW458914:CJW458916 CTS458914:CTS458916 DDO458914:DDO458916 DNK458914:DNK458916 DXG458914:DXG458916 EHC458914:EHC458916 EQY458914:EQY458916 FAU458914:FAU458916 FKQ458914:FKQ458916 FUM458914:FUM458916 GEI458914:GEI458916 GOE458914:GOE458916 GYA458914:GYA458916 HHW458914:HHW458916 HRS458914:HRS458916 IBO458914:IBO458916 ILK458914:ILK458916 IVG458914:IVG458916 JFC458914:JFC458916 JOY458914:JOY458916 JYU458914:JYU458916 KIQ458914:KIQ458916 KSM458914:KSM458916 LCI458914:LCI458916 LME458914:LME458916 LWA458914:LWA458916 MFW458914:MFW458916 MPS458914:MPS458916 MZO458914:MZO458916 NJK458914:NJK458916 NTG458914:NTG458916 ODC458914:ODC458916 OMY458914:OMY458916 OWU458914:OWU458916 PGQ458914:PGQ458916 PQM458914:PQM458916 QAI458914:QAI458916 QKE458914:QKE458916 QUA458914:QUA458916 RDW458914:RDW458916 RNS458914:RNS458916 RXO458914:RXO458916 SHK458914:SHK458916 SRG458914:SRG458916 TBC458914:TBC458916 TKY458914:TKY458916 TUU458914:TUU458916 UEQ458914:UEQ458916 UOM458914:UOM458916 UYI458914:UYI458916 VIE458914:VIE458916 VSA458914:VSA458916 WBW458914:WBW458916 WLS458914:WLS458916 WVO458914:WVO458916 G524450:G524452 JC524450:JC524452 SY524450:SY524452 ACU524450:ACU524452 AMQ524450:AMQ524452 AWM524450:AWM524452 BGI524450:BGI524452 BQE524450:BQE524452 CAA524450:CAA524452 CJW524450:CJW524452 CTS524450:CTS524452 DDO524450:DDO524452 DNK524450:DNK524452 DXG524450:DXG524452 EHC524450:EHC524452 EQY524450:EQY524452 FAU524450:FAU524452 FKQ524450:FKQ524452 FUM524450:FUM524452 GEI524450:GEI524452 GOE524450:GOE524452 GYA524450:GYA524452 HHW524450:HHW524452 HRS524450:HRS524452 IBO524450:IBO524452 ILK524450:ILK524452 IVG524450:IVG524452 JFC524450:JFC524452 JOY524450:JOY524452 JYU524450:JYU524452 KIQ524450:KIQ524452 KSM524450:KSM524452 LCI524450:LCI524452 LME524450:LME524452 LWA524450:LWA524452 MFW524450:MFW524452 MPS524450:MPS524452 MZO524450:MZO524452 NJK524450:NJK524452 NTG524450:NTG524452 ODC524450:ODC524452 OMY524450:OMY524452 OWU524450:OWU524452 PGQ524450:PGQ524452 PQM524450:PQM524452 QAI524450:QAI524452 QKE524450:QKE524452 QUA524450:QUA524452 RDW524450:RDW524452 RNS524450:RNS524452 RXO524450:RXO524452 SHK524450:SHK524452 SRG524450:SRG524452 TBC524450:TBC524452 TKY524450:TKY524452 TUU524450:TUU524452 UEQ524450:UEQ524452 UOM524450:UOM524452 UYI524450:UYI524452 VIE524450:VIE524452 VSA524450:VSA524452 WBW524450:WBW524452 WLS524450:WLS524452 WVO524450:WVO524452 G589986:G589988 JC589986:JC589988 SY589986:SY589988 ACU589986:ACU589988 AMQ589986:AMQ589988 AWM589986:AWM589988 BGI589986:BGI589988 BQE589986:BQE589988 CAA589986:CAA589988 CJW589986:CJW589988 CTS589986:CTS589988 DDO589986:DDO589988 DNK589986:DNK589988 DXG589986:DXG589988 EHC589986:EHC589988 EQY589986:EQY589988 FAU589986:FAU589988 FKQ589986:FKQ589988 FUM589986:FUM589988 GEI589986:GEI589988 GOE589986:GOE589988 GYA589986:GYA589988 HHW589986:HHW589988 HRS589986:HRS589988 IBO589986:IBO589988 ILK589986:ILK589988 IVG589986:IVG589988 JFC589986:JFC589988 JOY589986:JOY589988 JYU589986:JYU589988 KIQ589986:KIQ589988 KSM589986:KSM589988 LCI589986:LCI589988 LME589986:LME589988 LWA589986:LWA589988 MFW589986:MFW589988 MPS589986:MPS589988 MZO589986:MZO589988 NJK589986:NJK589988 NTG589986:NTG589988 ODC589986:ODC589988 OMY589986:OMY589988 OWU589986:OWU589988 PGQ589986:PGQ589988 PQM589986:PQM589988 QAI589986:QAI589988 QKE589986:QKE589988 QUA589986:QUA589988 RDW589986:RDW589988 RNS589986:RNS589988 RXO589986:RXO589988 SHK589986:SHK589988 SRG589986:SRG589988 TBC589986:TBC589988 TKY589986:TKY589988 TUU589986:TUU589988 UEQ589986:UEQ589988 UOM589986:UOM589988 UYI589986:UYI589988 VIE589986:VIE589988 VSA589986:VSA589988 WBW589986:WBW589988 WLS589986:WLS589988 WVO589986:WVO589988 G655522:G655524 JC655522:JC655524 SY655522:SY655524 ACU655522:ACU655524 AMQ655522:AMQ655524 AWM655522:AWM655524 BGI655522:BGI655524 BQE655522:BQE655524 CAA655522:CAA655524 CJW655522:CJW655524 CTS655522:CTS655524 DDO655522:DDO655524 DNK655522:DNK655524 DXG655522:DXG655524 EHC655522:EHC655524 EQY655522:EQY655524 FAU655522:FAU655524 FKQ655522:FKQ655524 FUM655522:FUM655524 GEI655522:GEI655524 GOE655522:GOE655524 GYA655522:GYA655524 HHW655522:HHW655524 HRS655522:HRS655524 IBO655522:IBO655524 ILK655522:ILK655524 IVG655522:IVG655524 JFC655522:JFC655524 JOY655522:JOY655524 JYU655522:JYU655524 KIQ655522:KIQ655524 KSM655522:KSM655524 LCI655522:LCI655524 LME655522:LME655524 LWA655522:LWA655524 MFW655522:MFW655524 MPS655522:MPS655524 MZO655522:MZO655524 NJK655522:NJK655524 NTG655522:NTG655524 ODC655522:ODC655524 OMY655522:OMY655524 OWU655522:OWU655524 PGQ655522:PGQ655524 PQM655522:PQM655524 QAI655522:QAI655524 QKE655522:QKE655524 QUA655522:QUA655524 RDW655522:RDW655524 RNS655522:RNS655524 RXO655522:RXO655524 SHK655522:SHK655524 SRG655522:SRG655524 TBC655522:TBC655524 TKY655522:TKY655524 TUU655522:TUU655524 UEQ655522:UEQ655524 UOM655522:UOM655524 UYI655522:UYI655524 VIE655522:VIE655524 VSA655522:VSA655524 WBW655522:WBW655524 WLS655522:WLS655524 WVO655522:WVO655524 G721058:G721060 JC721058:JC721060 SY721058:SY721060 ACU721058:ACU721060 AMQ721058:AMQ721060 AWM721058:AWM721060 BGI721058:BGI721060 BQE721058:BQE721060 CAA721058:CAA721060 CJW721058:CJW721060 CTS721058:CTS721060 DDO721058:DDO721060 DNK721058:DNK721060 DXG721058:DXG721060 EHC721058:EHC721060 EQY721058:EQY721060 FAU721058:FAU721060 FKQ721058:FKQ721060 FUM721058:FUM721060 GEI721058:GEI721060 GOE721058:GOE721060 GYA721058:GYA721060 HHW721058:HHW721060 HRS721058:HRS721060 IBO721058:IBO721060 ILK721058:ILK721060 IVG721058:IVG721060 JFC721058:JFC721060 JOY721058:JOY721060 JYU721058:JYU721060 KIQ721058:KIQ721060 KSM721058:KSM721060 LCI721058:LCI721060 LME721058:LME721060 LWA721058:LWA721060 MFW721058:MFW721060 MPS721058:MPS721060 MZO721058:MZO721060 NJK721058:NJK721060 NTG721058:NTG721060 ODC721058:ODC721060 OMY721058:OMY721060 OWU721058:OWU721060 PGQ721058:PGQ721060 PQM721058:PQM721060 QAI721058:QAI721060 QKE721058:QKE721060 QUA721058:QUA721060 RDW721058:RDW721060 RNS721058:RNS721060 RXO721058:RXO721060 SHK721058:SHK721060 SRG721058:SRG721060 TBC721058:TBC721060 TKY721058:TKY721060 TUU721058:TUU721060 UEQ721058:UEQ721060 UOM721058:UOM721060 UYI721058:UYI721060 VIE721058:VIE721060 VSA721058:VSA721060 WBW721058:WBW721060 WLS721058:WLS721060 WVO721058:WVO721060 G786594:G786596 JC786594:JC786596 SY786594:SY786596 ACU786594:ACU786596 AMQ786594:AMQ786596 AWM786594:AWM786596 BGI786594:BGI786596 BQE786594:BQE786596 CAA786594:CAA786596 CJW786594:CJW786596 CTS786594:CTS786596 DDO786594:DDO786596 DNK786594:DNK786596 DXG786594:DXG786596 EHC786594:EHC786596 EQY786594:EQY786596 FAU786594:FAU786596 FKQ786594:FKQ786596 FUM786594:FUM786596 GEI786594:GEI786596 GOE786594:GOE786596 GYA786594:GYA786596 HHW786594:HHW786596 HRS786594:HRS786596 IBO786594:IBO786596 ILK786594:ILK786596 IVG786594:IVG786596 JFC786594:JFC786596 JOY786594:JOY786596 JYU786594:JYU786596 KIQ786594:KIQ786596 KSM786594:KSM786596 LCI786594:LCI786596 LME786594:LME786596 LWA786594:LWA786596 MFW786594:MFW786596 MPS786594:MPS786596 MZO786594:MZO786596 NJK786594:NJK786596 NTG786594:NTG786596 ODC786594:ODC786596 OMY786594:OMY786596 OWU786594:OWU786596 PGQ786594:PGQ786596 PQM786594:PQM786596 QAI786594:QAI786596 QKE786594:QKE786596 QUA786594:QUA786596 RDW786594:RDW786596 RNS786594:RNS786596 RXO786594:RXO786596 SHK786594:SHK786596 SRG786594:SRG786596 TBC786594:TBC786596 TKY786594:TKY786596 TUU786594:TUU786596 UEQ786594:UEQ786596 UOM786594:UOM786596 UYI786594:UYI786596 VIE786594:VIE786596 VSA786594:VSA786596 WBW786594:WBW786596 WLS786594:WLS786596 WVO786594:WVO786596 G852130:G852132 JC852130:JC852132 SY852130:SY852132 ACU852130:ACU852132 AMQ852130:AMQ852132 AWM852130:AWM852132 BGI852130:BGI852132 BQE852130:BQE852132 CAA852130:CAA852132 CJW852130:CJW852132 CTS852130:CTS852132 DDO852130:DDO852132 DNK852130:DNK852132 DXG852130:DXG852132 EHC852130:EHC852132 EQY852130:EQY852132 FAU852130:FAU852132 FKQ852130:FKQ852132 FUM852130:FUM852132 GEI852130:GEI852132 GOE852130:GOE852132 GYA852130:GYA852132 HHW852130:HHW852132 HRS852130:HRS852132 IBO852130:IBO852132 ILK852130:ILK852132 IVG852130:IVG852132 JFC852130:JFC852132 JOY852130:JOY852132 JYU852130:JYU852132 KIQ852130:KIQ852132 KSM852130:KSM852132 LCI852130:LCI852132 LME852130:LME852132 LWA852130:LWA852132 MFW852130:MFW852132 MPS852130:MPS852132 MZO852130:MZO852132 NJK852130:NJK852132 NTG852130:NTG852132 ODC852130:ODC852132 OMY852130:OMY852132 OWU852130:OWU852132 PGQ852130:PGQ852132 PQM852130:PQM852132 QAI852130:QAI852132 QKE852130:QKE852132 QUA852130:QUA852132 RDW852130:RDW852132 RNS852130:RNS852132 RXO852130:RXO852132 SHK852130:SHK852132 SRG852130:SRG852132 TBC852130:TBC852132 TKY852130:TKY852132 TUU852130:TUU852132 UEQ852130:UEQ852132 UOM852130:UOM852132 UYI852130:UYI852132 VIE852130:VIE852132 VSA852130:VSA852132 WBW852130:WBW852132 WLS852130:WLS852132 WVO852130:WVO852132 G917666:G917668 JC917666:JC917668 SY917666:SY917668 ACU917666:ACU917668 AMQ917666:AMQ917668 AWM917666:AWM917668 BGI917666:BGI917668 BQE917666:BQE917668 CAA917666:CAA917668 CJW917666:CJW917668 CTS917666:CTS917668 DDO917666:DDO917668 DNK917666:DNK917668 DXG917666:DXG917668 EHC917666:EHC917668 EQY917666:EQY917668 FAU917666:FAU917668 FKQ917666:FKQ917668 FUM917666:FUM917668 GEI917666:GEI917668 GOE917666:GOE917668 GYA917666:GYA917668 HHW917666:HHW917668 HRS917666:HRS917668 IBO917666:IBO917668 ILK917666:ILK917668 IVG917666:IVG917668 JFC917666:JFC917668 JOY917666:JOY917668 JYU917666:JYU917668 KIQ917666:KIQ917668 KSM917666:KSM917668 LCI917666:LCI917668 LME917666:LME917668 LWA917666:LWA917668 MFW917666:MFW917668 MPS917666:MPS917668 MZO917666:MZO917668 NJK917666:NJK917668 NTG917666:NTG917668 ODC917666:ODC917668 OMY917666:OMY917668 OWU917666:OWU917668 PGQ917666:PGQ917668 PQM917666:PQM917668 QAI917666:QAI917668 QKE917666:QKE917668 QUA917666:QUA917668 RDW917666:RDW917668 RNS917666:RNS917668 RXO917666:RXO917668 SHK917666:SHK917668 SRG917666:SRG917668 TBC917666:TBC917668 TKY917666:TKY917668 TUU917666:TUU917668 UEQ917666:UEQ917668 UOM917666:UOM917668 UYI917666:UYI917668 VIE917666:VIE917668 VSA917666:VSA917668 WBW917666:WBW917668 WLS917666:WLS917668 WVO917666:WVO917668 G983202:G983204 JC983202:JC983204 SY983202:SY983204 ACU983202:ACU983204 AMQ983202:AMQ983204 AWM983202:AWM983204 BGI983202:BGI983204 BQE983202:BQE983204 CAA983202:CAA983204 CJW983202:CJW983204 CTS983202:CTS983204 DDO983202:DDO983204 DNK983202:DNK983204 DXG983202:DXG983204 EHC983202:EHC983204 EQY983202:EQY983204 FAU983202:FAU983204 FKQ983202:FKQ983204 FUM983202:FUM983204 GEI983202:GEI983204 GOE983202:GOE983204 GYA983202:GYA983204 HHW983202:HHW983204 HRS983202:HRS983204 IBO983202:IBO983204 ILK983202:ILK983204 IVG983202:IVG983204 JFC983202:JFC983204 JOY983202:JOY983204 JYU983202:JYU983204 KIQ983202:KIQ983204 KSM983202:KSM983204 LCI983202:LCI983204 LME983202:LME983204 LWA983202:LWA983204 MFW983202:MFW983204 MPS983202:MPS983204 MZO983202:MZO983204 NJK983202:NJK983204 NTG983202:NTG983204 ODC983202:ODC983204 OMY983202:OMY983204 OWU983202:OWU983204 PGQ983202:PGQ983204 PQM983202:PQM983204 QAI983202:QAI983204 QKE983202:QKE983204 QUA983202:QUA983204 RDW983202:RDW983204 RNS983202:RNS983204 RXO983202:RXO983204 SHK983202:SHK983204 SRG983202:SRG983204 TBC983202:TBC983204 TKY983202:TKY983204 TUU983202:TUU983204 UEQ983202:UEQ983204 UOM983202:UOM983204 UYI983202:UYI983204 VIE983202:VIE983204 VSA983202:VSA983204 WBW983202:WBW983204 WLS983202:WLS983204 WVO983202:WVO983204 G167:G168 JC167:JC168 SY167:SY168 ACU167:ACU168 AMQ167:AMQ168 AWM167:AWM168 BGI167:BGI168 BQE167:BQE168 CAA167:CAA168 CJW167:CJW168 CTS167:CTS168 DDO167:DDO168 DNK167:DNK168 DXG167:DXG168 EHC167:EHC168 EQY167:EQY168 FAU167:FAU168 FKQ167:FKQ168 FUM167:FUM168 GEI167:GEI168 GOE167:GOE168 GYA167:GYA168 HHW167:HHW168 HRS167:HRS168 IBO167:IBO168 ILK167:ILK168 IVG167:IVG168 JFC167:JFC168 JOY167:JOY168 JYU167:JYU168 KIQ167:KIQ168 KSM167:KSM168 LCI167:LCI168 LME167:LME168 LWA167:LWA168 MFW167:MFW168 MPS167:MPS168 MZO167:MZO168 NJK167:NJK168 NTG167:NTG168 ODC167:ODC168 OMY167:OMY168 OWU167:OWU168 PGQ167:PGQ168 PQM167:PQM168 QAI167:QAI168 QKE167:QKE168 QUA167:QUA168 RDW167:RDW168 RNS167:RNS168 RXO167:RXO168 SHK167:SHK168 SRG167:SRG168 TBC167:TBC168 TKY167:TKY168 TUU167:TUU168 UEQ167:UEQ168 UOM167:UOM168 UYI167:UYI168 VIE167:VIE168 VSA167:VSA168 WBW167:WBW168 WLS167:WLS168 WVO167:WVO168 G65703:G65704 JC65703:JC65704 SY65703:SY65704 ACU65703:ACU65704 AMQ65703:AMQ65704 AWM65703:AWM65704 BGI65703:BGI65704 BQE65703:BQE65704 CAA65703:CAA65704 CJW65703:CJW65704 CTS65703:CTS65704 DDO65703:DDO65704 DNK65703:DNK65704 DXG65703:DXG65704 EHC65703:EHC65704 EQY65703:EQY65704 FAU65703:FAU65704 FKQ65703:FKQ65704 FUM65703:FUM65704 GEI65703:GEI65704 GOE65703:GOE65704 GYA65703:GYA65704 HHW65703:HHW65704 HRS65703:HRS65704 IBO65703:IBO65704 ILK65703:ILK65704 IVG65703:IVG65704 JFC65703:JFC65704 JOY65703:JOY65704 JYU65703:JYU65704 KIQ65703:KIQ65704 KSM65703:KSM65704 LCI65703:LCI65704 LME65703:LME65704 LWA65703:LWA65704 MFW65703:MFW65704 MPS65703:MPS65704 MZO65703:MZO65704 NJK65703:NJK65704 NTG65703:NTG65704 ODC65703:ODC65704 OMY65703:OMY65704 OWU65703:OWU65704 PGQ65703:PGQ65704 PQM65703:PQM65704 QAI65703:QAI65704 QKE65703:QKE65704 QUA65703:QUA65704 RDW65703:RDW65704 RNS65703:RNS65704 RXO65703:RXO65704 SHK65703:SHK65704 SRG65703:SRG65704 TBC65703:TBC65704 TKY65703:TKY65704 TUU65703:TUU65704 UEQ65703:UEQ65704 UOM65703:UOM65704 UYI65703:UYI65704 VIE65703:VIE65704 VSA65703:VSA65704 WBW65703:WBW65704 WLS65703:WLS65704 WVO65703:WVO65704 G131239:G131240 JC131239:JC131240 SY131239:SY131240 ACU131239:ACU131240 AMQ131239:AMQ131240 AWM131239:AWM131240 BGI131239:BGI131240 BQE131239:BQE131240 CAA131239:CAA131240 CJW131239:CJW131240 CTS131239:CTS131240 DDO131239:DDO131240 DNK131239:DNK131240 DXG131239:DXG131240 EHC131239:EHC131240 EQY131239:EQY131240 FAU131239:FAU131240 FKQ131239:FKQ131240 FUM131239:FUM131240 GEI131239:GEI131240 GOE131239:GOE131240 GYA131239:GYA131240 HHW131239:HHW131240 HRS131239:HRS131240 IBO131239:IBO131240 ILK131239:ILK131240 IVG131239:IVG131240 JFC131239:JFC131240 JOY131239:JOY131240 JYU131239:JYU131240 KIQ131239:KIQ131240 KSM131239:KSM131240 LCI131239:LCI131240 LME131239:LME131240 LWA131239:LWA131240 MFW131239:MFW131240 MPS131239:MPS131240 MZO131239:MZO131240 NJK131239:NJK131240 NTG131239:NTG131240 ODC131239:ODC131240 OMY131239:OMY131240 OWU131239:OWU131240 PGQ131239:PGQ131240 PQM131239:PQM131240 QAI131239:QAI131240 QKE131239:QKE131240 QUA131239:QUA131240 RDW131239:RDW131240 RNS131239:RNS131240 RXO131239:RXO131240 SHK131239:SHK131240 SRG131239:SRG131240 TBC131239:TBC131240 TKY131239:TKY131240 TUU131239:TUU131240 UEQ131239:UEQ131240 UOM131239:UOM131240 UYI131239:UYI131240 VIE131239:VIE131240 VSA131239:VSA131240 WBW131239:WBW131240 WLS131239:WLS131240 WVO131239:WVO131240 G196775:G196776 JC196775:JC196776 SY196775:SY196776 ACU196775:ACU196776 AMQ196775:AMQ196776 AWM196775:AWM196776 BGI196775:BGI196776 BQE196775:BQE196776 CAA196775:CAA196776 CJW196775:CJW196776 CTS196775:CTS196776 DDO196775:DDO196776 DNK196775:DNK196776 DXG196775:DXG196776 EHC196775:EHC196776 EQY196775:EQY196776 FAU196775:FAU196776 FKQ196775:FKQ196776 FUM196775:FUM196776 GEI196775:GEI196776 GOE196775:GOE196776 GYA196775:GYA196776 HHW196775:HHW196776 HRS196775:HRS196776 IBO196775:IBO196776 ILK196775:ILK196776 IVG196775:IVG196776 JFC196775:JFC196776 JOY196775:JOY196776 JYU196775:JYU196776 KIQ196775:KIQ196776 KSM196775:KSM196776 LCI196775:LCI196776 LME196775:LME196776 LWA196775:LWA196776 MFW196775:MFW196776 MPS196775:MPS196776 MZO196775:MZO196776 NJK196775:NJK196776 NTG196775:NTG196776 ODC196775:ODC196776 OMY196775:OMY196776 OWU196775:OWU196776 PGQ196775:PGQ196776 PQM196775:PQM196776 QAI196775:QAI196776 QKE196775:QKE196776 QUA196775:QUA196776 RDW196775:RDW196776 RNS196775:RNS196776 RXO196775:RXO196776 SHK196775:SHK196776 SRG196775:SRG196776 TBC196775:TBC196776 TKY196775:TKY196776 TUU196775:TUU196776 UEQ196775:UEQ196776 UOM196775:UOM196776 UYI196775:UYI196776 VIE196775:VIE196776 VSA196775:VSA196776 WBW196775:WBW196776 WLS196775:WLS196776 WVO196775:WVO196776 G262311:G262312 JC262311:JC262312 SY262311:SY262312 ACU262311:ACU262312 AMQ262311:AMQ262312 AWM262311:AWM262312 BGI262311:BGI262312 BQE262311:BQE262312 CAA262311:CAA262312 CJW262311:CJW262312 CTS262311:CTS262312 DDO262311:DDO262312 DNK262311:DNK262312 DXG262311:DXG262312 EHC262311:EHC262312 EQY262311:EQY262312 FAU262311:FAU262312 FKQ262311:FKQ262312 FUM262311:FUM262312 GEI262311:GEI262312 GOE262311:GOE262312 GYA262311:GYA262312 HHW262311:HHW262312 HRS262311:HRS262312 IBO262311:IBO262312 ILK262311:ILK262312 IVG262311:IVG262312 JFC262311:JFC262312 JOY262311:JOY262312 JYU262311:JYU262312 KIQ262311:KIQ262312 KSM262311:KSM262312 LCI262311:LCI262312 LME262311:LME262312 LWA262311:LWA262312 MFW262311:MFW262312 MPS262311:MPS262312 MZO262311:MZO262312 NJK262311:NJK262312 NTG262311:NTG262312 ODC262311:ODC262312 OMY262311:OMY262312 OWU262311:OWU262312 PGQ262311:PGQ262312 PQM262311:PQM262312 QAI262311:QAI262312 QKE262311:QKE262312 QUA262311:QUA262312 RDW262311:RDW262312 RNS262311:RNS262312 RXO262311:RXO262312 SHK262311:SHK262312 SRG262311:SRG262312 TBC262311:TBC262312 TKY262311:TKY262312 TUU262311:TUU262312 UEQ262311:UEQ262312 UOM262311:UOM262312 UYI262311:UYI262312 VIE262311:VIE262312 VSA262311:VSA262312 WBW262311:WBW262312 WLS262311:WLS262312 WVO262311:WVO262312 G327847:G327848 JC327847:JC327848 SY327847:SY327848 ACU327847:ACU327848 AMQ327847:AMQ327848 AWM327847:AWM327848 BGI327847:BGI327848 BQE327847:BQE327848 CAA327847:CAA327848 CJW327847:CJW327848 CTS327847:CTS327848 DDO327847:DDO327848 DNK327847:DNK327848 DXG327847:DXG327848 EHC327847:EHC327848 EQY327847:EQY327848 FAU327847:FAU327848 FKQ327847:FKQ327848 FUM327847:FUM327848 GEI327847:GEI327848 GOE327847:GOE327848 GYA327847:GYA327848 HHW327847:HHW327848 HRS327847:HRS327848 IBO327847:IBO327848 ILK327847:ILK327848 IVG327847:IVG327848 JFC327847:JFC327848 JOY327847:JOY327848 JYU327847:JYU327848 KIQ327847:KIQ327848 KSM327847:KSM327848 LCI327847:LCI327848 LME327847:LME327848 LWA327847:LWA327848 MFW327847:MFW327848 MPS327847:MPS327848 MZO327847:MZO327848 NJK327847:NJK327848 NTG327847:NTG327848 ODC327847:ODC327848 OMY327847:OMY327848 OWU327847:OWU327848 PGQ327847:PGQ327848 PQM327847:PQM327848 QAI327847:QAI327848 QKE327847:QKE327848 QUA327847:QUA327848 RDW327847:RDW327848 RNS327847:RNS327848 RXO327847:RXO327848 SHK327847:SHK327848 SRG327847:SRG327848 TBC327847:TBC327848 TKY327847:TKY327848 TUU327847:TUU327848 UEQ327847:UEQ327848 UOM327847:UOM327848 UYI327847:UYI327848 VIE327847:VIE327848 VSA327847:VSA327848 WBW327847:WBW327848 WLS327847:WLS327848 WVO327847:WVO327848 G393383:G393384 JC393383:JC393384 SY393383:SY393384 ACU393383:ACU393384 AMQ393383:AMQ393384 AWM393383:AWM393384 BGI393383:BGI393384 BQE393383:BQE393384 CAA393383:CAA393384 CJW393383:CJW393384 CTS393383:CTS393384 DDO393383:DDO393384 DNK393383:DNK393384 DXG393383:DXG393384 EHC393383:EHC393384 EQY393383:EQY393384 FAU393383:FAU393384 FKQ393383:FKQ393384 FUM393383:FUM393384 GEI393383:GEI393384 GOE393383:GOE393384 GYA393383:GYA393384 HHW393383:HHW393384 HRS393383:HRS393384 IBO393383:IBO393384 ILK393383:ILK393384 IVG393383:IVG393384 JFC393383:JFC393384 JOY393383:JOY393384 JYU393383:JYU393384 KIQ393383:KIQ393384 KSM393383:KSM393384 LCI393383:LCI393384 LME393383:LME393384 LWA393383:LWA393384 MFW393383:MFW393384 MPS393383:MPS393384 MZO393383:MZO393384 NJK393383:NJK393384 NTG393383:NTG393384 ODC393383:ODC393384 OMY393383:OMY393384 OWU393383:OWU393384 PGQ393383:PGQ393384 PQM393383:PQM393384 QAI393383:QAI393384 QKE393383:QKE393384 QUA393383:QUA393384 RDW393383:RDW393384 RNS393383:RNS393384 RXO393383:RXO393384 SHK393383:SHK393384 SRG393383:SRG393384 TBC393383:TBC393384 TKY393383:TKY393384 TUU393383:TUU393384 UEQ393383:UEQ393384 UOM393383:UOM393384 UYI393383:UYI393384 VIE393383:VIE393384 VSA393383:VSA393384 WBW393383:WBW393384 WLS393383:WLS393384 WVO393383:WVO393384 G458919:G458920 JC458919:JC458920 SY458919:SY458920 ACU458919:ACU458920 AMQ458919:AMQ458920 AWM458919:AWM458920 BGI458919:BGI458920 BQE458919:BQE458920 CAA458919:CAA458920 CJW458919:CJW458920 CTS458919:CTS458920 DDO458919:DDO458920 DNK458919:DNK458920 DXG458919:DXG458920 EHC458919:EHC458920 EQY458919:EQY458920 FAU458919:FAU458920 FKQ458919:FKQ458920 FUM458919:FUM458920 GEI458919:GEI458920 GOE458919:GOE458920 GYA458919:GYA458920 HHW458919:HHW458920 HRS458919:HRS458920 IBO458919:IBO458920 ILK458919:ILK458920 IVG458919:IVG458920 JFC458919:JFC458920 JOY458919:JOY458920 JYU458919:JYU458920 KIQ458919:KIQ458920 KSM458919:KSM458920 LCI458919:LCI458920 LME458919:LME458920 LWA458919:LWA458920 MFW458919:MFW458920 MPS458919:MPS458920 MZO458919:MZO458920 NJK458919:NJK458920 NTG458919:NTG458920 ODC458919:ODC458920 OMY458919:OMY458920 OWU458919:OWU458920 PGQ458919:PGQ458920 PQM458919:PQM458920 QAI458919:QAI458920 QKE458919:QKE458920 QUA458919:QUA458920 RDW458919:RDW458920 RNS458919:RNS458920 RXO458919:RXO458920 SHK458919:SHK458920 SRG458919:SRG458920 TBC458919:TBC458920 TKY458919:TKY458920 TUU458919:TUU458920 UEQ458919:UEQ458920 UOM458919:UOM458920 UYI458919:UYI458920 VIE458919:VIE458920 VSA458919:VSA458920 WBW458919:WBW458920 WLS458919:WLS458920 WVO458919:WVO458920 G524455:G524456 JC524455:JC524456 SY524455:SY524456 ACU524455:ACU524456 AMQ524455:AMQ524456 AWM524455:AWM524456 BGI524455:BGI524456 BQE524455:BQE524456 CAA524455:CAA524456 CJW524455:CJW524456 CTS524455:CTS524456 DDO524455:DDO524456 DNK524455:DNK524456 DXG524455:DXG524456 EHC524455:EHC524456 EQY524455:EQY524456 FAU524455:FAU524456 FKQ524455:FKQ524456 FUM524455:FUM524456 GEI524455:GEI524456 GOE524455:GOE524456 GYA524455:GYA524456 HHW524455:HHW524456 HRS524455:HRS524456 IBO524455:IBO524456 ILK524455:ILK524456 IVG524455:IVG524456 JFC524455:JFC524456 JOY524455:JOY524456 JYU524455:JYU524456 KIQ524455:KIQ524456 KSM524455:KSM524456 LCI524455:LCI524456 LME524455:LME524456 LWA524455:LWA524456 MFW524455:MFW524456 MPS524455:MPS524456 MZO524455:MZO524456 NJK524455:NJK524456 NTG524455:NTG524456 ODC524455:ODC524456 OMY524455:OMY524456 OWU524455:OWU524456 PGQ524455:PGQ524456 PQM524455:PQM524456 QAI524455:QAI524456 QKE524455:QKE524456 QUA524455:QUA524456 RDW524455:RDW524456 RNS524455:RNS524456 RXO524455:RXO524456 SHK524455:SHK524456 SRG524455:SRG524456 TBC524455:TBC524456 TKY524455:TKY524456 TUU524455:TUU524456 UEQ524455:UEQ524456 UOM524455:UOM524456 UYI524455:UYI524456 VIE524455:VIE524456 VSA524455:VSA524456 WBW524455:WBW524456 WLS524455:WLS524456 WVO524455:WVO524456 G589991:G589992 JC589991:JC589992 SY589991:SY589992 ACU589991:ACU589992 AMQ589991:AMQ589992 AWM589991:AWM589992 BGI589991:BGI589992 BQE589991:BQE589992 CAA589991:CAA589992 CJW589991:CJW589992 CTS589991:CTS589992 DDO589991:DDO589992 DNK589991:DNK589992 DXG589991:DXG589992 EHC589991:EHC589992 EQY589991:EQY589992 FAU589991:FAU589992 FKQ589991:FKQ589992 FUM589991:FUM589992 GEI589991:GEI589992 GOE589991:GOE589992 GYA589991:GYA589992 HHW589991:HHW589992 HRS589991:HRS589992 IBO589991:IBO589992 ILK589991:ILK589992 IVG589991:IVG589992 JFC589991:JFC589992 JOY589991:JOY589992 JYU589991:JYU589992 KIQ589991:KIQ589992 KSM589991:KSM589992 LCI589991:LCI589992 LME589991:LME589992 LWA589991:LWA589992 MFW589991:MFW589992 MPS589991:MPS589992 MZO589991:MZO589992 NJK589991:NJK589992 NTG589991:NTG589992 ODC589991:ODC589992 OMY589991:OMY589992 OWU589991:OWU589992 PGQ589991:PGQ589992 PQM589991:PQM589992 QAI589991:QAI589992 QKE589991:QKE589992 QUA589991:QUA589992 RDW589991:RDW589992 RNS589991:RNS589992 RXO589991:RXO589992 SHK589991:SHK589992 SRG589991:SRG589992 TBC589991:TBC589992 TKY589991:TKY589992 TUU589991:TUU589992 UEQ589991:UEQ589992 UOM589991:UOM589992 UYI589991:UYI589992 VIE589991:VIE589992 VSA589991:VSA589992 WBW589991:WBW589992 WLS589991:WLS589992 WVO589991:WVO589992 G655527:G655528 JC655527:JC655528 SY655527:SY655528 ACU655527:ACU655528 AMQ655527:AMQ655528 AWM655527:AWM655528 BGI655527:BGI655528 BQE655527:BQE655528 CAA655527:CAA655528 CJW655527:CJW655528 CTS655527:CTS655528 DDO655527:DDO655528 DNK655527:DNK655528 DXG655527:DXG655528 EHC655527:EHC655528 EQY655527:EQY655528 FAU655527:FAU655528 FKQ655527:FKQ655528 FUM655527:FUM655528 GEI655527:GEI655528 GOE655527:GOE655528 GYA655527:GYA655528 HHW655527:HHW655528 HRS655527:HRS655528 IBO655527:IBO655528 ILK655527:ILK655528 IVG655527:IVG655528 JFC655527:JFC655528 JOY655527:JOY655528 JYU655527:JYU655528 KIQ655527:KIQ655528 KSM655527:KSM655528 LCI655527:LCI655528 LME655527:LME655528 LWA655527:LWA655528 MFW655527:MFW655528 MPS655527:MPS655528 MZO655527:MZO655528 NJK655527:NJK655528 NTG655527:NTG655528 ODC655527:ODC655528 OMY655527:OMY655528 OWU655527:OWU655528 PGQ655527:PGQ655528 PQM655527:PQM655528 QAI655527:QAI655528 QKE655527:QKE655528 QUA655527:QUA655528 RDW655527:RDW655528 RNS655527:RNS655528 RXO655527:RXO655528 SHK655527:SHK655528 SRG655527:SRG655528 TBC655527:TBC655528 TKY655527:TKY655528 TUU655527:TUU655528 UEQ655527:UEQ655528 UOM655527:UOM655528 UYI655527:UYI655528 VIE655527:VIE655528 VSA655527:VSA655528 WBW655527:WBW655528 WLS655527:WLS655528 WVO655527:WVO655528 G721063:G721064 JC721063:JC721064 SY721063:SY721064 ACU721063:ACU721064 AMQ721063:AMQ721064 AWM721063:AWM721064 BGI721063:BGI721064 BQE721063:BQE721064 CAA721063:CAA721064 CJW721063:CJW721064 CTS721063:CTS721064 DDO721063:DDO721064 DNK721063:DNK721064 DXG721063:DXG721064 EHC721063:EHC721064 EQY721063:EQY721064 FAU721063:FAU721064 FKQ721063:FKQ721064 FUM721063:FUM721064 GEI721063:GEI721064 GOE721063:GOE721064 GYA721063:GYA721064 HHW721063:HHW721064 HRS721063:HRS721064 IBO721063:IBO721064 ILK721063:ILK721064 IVG721063:IVG721064 JFC721063:JFC721064 JOY721063:JOY721064 JYU721063:JYU721064 KIQ721063:KIQ721064 KSM721063:KSM721064 LCI721063:LCI721064 LME721063:LME721064 LWA721063:LWA721064 MFW721063:MFW721064 MPS721063:MPS721064 MZO721063:MZO721064 NJK721063:NJK721064 NTG721063:NTG721064 ODC721063:ODC721064 OMY721063:OMY721064 OWU721063:OWU721064 PGQ721063:PGQ721064 PQM721063:PQM721064 QAI721063:QAI721064 QKE721063:QKE721064 QUA721063:QUA721064 RDW721063:RDW721064 RNS721063:RNS721064 RXO721063:RXO721064 SHK721063:SHK721064 SRG721063:SRG721064 TBC721063:TBC721064 TKY721063:TKY721064 TUU721063:TUU721064 UEQ721063:UEQ721064 UOM721063:UOM721064 UYI721063:UYI721064 VIE721063:VIE721064 VSA721063:VSA721064 WBW721063:WBW721064 WLS721063:WLS721064 WVO721063:WVO721064 G786599:G786600 JC786599:JC786600 SY786599:SY786600 ACU786599:ACU786600 AMQ786599:AMQ786600 AWM786599:AWM786600 BGI786599:BGI786600 BQE786599:BQE786600 CAA786599:CAA786600 CJW786599:CJW786600 CTS786599:CTS786600 DDO786599:DDO786600 DNK786599:DNK786600 DXG786599:DXG786600 EHC786599:EHC786600 EQY786599:EQY786600 FAU786599:FAU786600 FKQ786599:FKQ786600 FUM786599:FUM786600 GEI786599:GEI786600 GOE786599:GOE786600 GYA786599:GYA786600 HHW786599:HHW786600 HRS786599:HRS786600 IBO786599:IBO786600 ILK786599:ILK786600 IVG786599:IVG786600 JFC786599:JFC786600 JOY786599:JOY786600 JYU786599:JYU786600 KIQ786599:KIQ786600 KSM786599:KSM786600 LCI786599:LCI786600 LME786599:LME786600 LWA786599:LWA786600 MFW786599:MFW786600 MPS786599:MPS786600 MZO786599:MZO786600 NJK786599:NJK786600 NTG786599:NTG786600 ODC786599:ODC786600 OMY786599:OMY786600 OWU786599:OWU786600 PGQ786599:PGQ786600 PQM786599:PQM786600 QAI786599:QAI786600 QKE786599:QKE786600 QUA786599:QUA786600 RDW786599:RDW786600 RNS786599:RNS786600 RXO786599:RXO786600 SHK786599:SHK786600 SRG786599:SRG786600 TBC786599:TBC786600 TKY786599:TKY786600 TUU786599:TUU786600 UEQ786599:UEQ786600 UOM786599:UOM786600 UYI786599:UYI786600 VIE786599:VIE786600 VSA786599:VSA786600 WBW786599:WBW786600 WLS786599:WLS786600 WVO786599:WVO786600 G852135:G852136 JC852135:JC852136 SY852135:SY852136 ACU852135:ACU852136 AMQ852135:AMQ852136 AWM852135:AWM852136 BGI852135:BGI852136 BQE852135:BQE852136 CAA852135:CAA852136 CJW852135:CJW852136 CTS852135:CTS852136 DDO852135:DDO852136 DNK852135:DNK852136 DXG852135:DXG852136 EHC852135:EHC852136 EQY852135:EQY852136 FAU852135:FAU852136 FKQ852135:FKQ852136 FUM852135:FUM852136 GEI852135:GEI852136 GOE852135:GOE852136 GYA852135:GYA852136 HHW852135:HHW852136 HRS852135:HRS852136 IBO852135:IBO852136 ILK852135:ILK852136 IVG852135:IVG852136 JFC852135:JFC852136 JOY852135:JOY852136 JYU852135:JYU852136 KIQ852135:KIQ852136 KSM852135:KSM852136 LCI852135:LCI852136 LME852135:LME852136 LWA852135:LWA852136 MFW852135:MFW852136 MPS852135:MPS852136 MZO852135:MZO852136 NJK852135:NJK852136 NTG852135:NTG852136 ODC852135:ODC852136 OMY852135:OMY852136 OWU852135:OWU852136 PGQ852135:PGQ852136 PQM852135:PQM852136 QAI852135:QAI852136 QKE852135:QKE852136 QUA852135:QUA852136 RDW852135:RDW852136 RNS852135:RNS852136 RXO852135:RXO852136 SHK852135:SHK852136 SRG852135:SRG852136 TBC852135:TBC852136 TKY852135:TKY852136 TUU852135:TUU852136 UEQ852135:UEQ852136 UOM852135:UOM852136 UYI852135:UYI852136 VIE852135:VIE852136 VSA852135:VSA852136 WBW852135:WBW852136 WLS852135:WLS852136 WVO852135:WVO852136 G917671:G917672 JC917671:JC917672 SY917671:SY917672 ACU917671:ACU917672 AMQ917671:AMQ917672 AWM917671:AWM917672 BGI917671:BGI917672 BQE917671:BQE917672 CAA917671:CAA917672 CJW917671:CJW917672 CTS917671:CTS917672 DDO917671:DDO917672 DNK917671:DNK917672 DXG917671:DXG917672 EHC917671:EHC917672 EQY917671:EQY917672 FAU917671:FAU917672 FKQ917671:FKQ917672 FUM917671:FUM917672 GEI917671:GEI917672 GOE917671:GOE917672 GYA917671:GYA917672 HHW917671:HHW917672 HRS917671:HRS917672 IBO917671:IBO917672 ILK917671:ILK917672 IVG917671:IVG917672 JFC917671:JFC917672 JOY917671:JOY917672 JYU917671:JYU917672 KIQ917671:KIQ917672 KSM917671:KSM917672 LCI917671:LCI917672 LME917671:LME917672 LWA917671:LWA917672 MFW917671:MFW917672 MPS917671:MPS917672 MZO917671:MZO917672 NJK917671:NJK917672 NTG917671:NTG917672 ODC917671:ODC917672 OMY917671:OMY917672 OWU917671:OWU917672 PGQ917671:PGQ917672 PQM917671:PQM917672 QAI917671:QAI917672 QKE917671:QKE917672 QUA917671:QUA917672 RDW917671:RDW917672 RNS917671:RNS917672 RXO917671:RXO917672 SHK917671:SHK917672 SRG917671:SRG917672 TBC917671:TBC917672 TKY917671:TKY917672 TUU917671:TUU917672 UEQ917671:UEQ917672 UOM917671:UOM917672 UYI917671:UYI917672 VIE917671:VIE917672 VSA917671:VSA917672 WBW917671:WBW917672 WLS917671:WLS917672 WVO917671:WVO917672 G983207:G983208 JC983207:JC983208 SY983207:SY983208 ACU983207:ACU983208 AMQ983207:AMQ983208 AWM983207:AWM983208 BGI983207:BGI983208 BQE983207:BQE983208 CAA983207:CAA983208 CJW983207:CJW983208 CTS983207:CTS983208 DDO983207:DDO983208 DNK983207:DNK983208 DXG983207:DXG983208 EHC983207:EHC983208 EQY983207:EQY983208 FAU983207:FAU983208 FKQ983207:FKQ983208 FUM983207:FUM983208 GEI983207:GEI983208 GOE983207:GOE983208 GYA983207:GYA983208 HHW983207:HHW983208 HRS983207:HRS983208 IBO983207:IBO983208 ILK983207:ILK983208 IVG983207:IVG983208 JFC983207:JFC983208 JOY983207:JOY983208 JYU983207:JYU983208 KIQ983207:KIQ983208 KSM983207:KSM983208 LCI983207:LCI983208 LME983207:LME983208 LWA983207:LWA983208 MFW983207:MFW983208 MPS983207:MPS983208 MZO983207:MZO983208 NJK983207:NJK983208 NTG983207:NTG983208 ODC983207:ODC983208 OMY983207:OMY983208 OWU983207:OWU983208 PGQ983207:PGQ983208 PQM983207:PQM983208 QAI983207:QAI983208 QKE983207:QKE983208 QUA983207:QUA983208 RDW983207:RDW983208 RNS983207:RNS983208 RXO983207:RXO983208 SHK983207:SHK983208 SRG983207:SRG983208 TBC983207:TBC983208 TKY983207:TKY983208 TUU983207:TUU983208 UEQ983207:UEQ983208 UOM983207:UOM983208 UYI983207:UYI983208 VIE983207:VIE983208 VSA983207:VSA983208 WBW983207:WBW983208 WLS983207:WLS983208 WVO983207:WVO983208 G160 JC160 SY160 ACU160 AMQ160 AWM160 BGI160 BQE160 CAA160 CJW160 CTS160 DDO160 DNK160 DXG160 EHC160 EQY160 FAU160 FKQ160 FUM160 GEI160 GOE160 GYA160 HHW160 HRS160 IBO160 ILK160 IVG160 JFC160 JOY160 JYU160 KIQ160 KSM160 LCI160 LME160 LWA160 MFW160 MPS160 MZO160 NJK160 NTG160 ODC160 OMY160 OWU160 PGQ160 PQM160 QAI160 QKE160 QUA160 RDW160 RNS160 RXO160 SHK160 SRG160 TBC160 TKY160 TUU160 UEQ160 UOM160 UYI160 VIE160 VSA160 WBW160 WLS160 WVO160 G65696 JC65696 SY65696 ACU65696 AMQ65696 AWM65696 BGI65696 BQE65696 CAA65696 CJW65696 CTS65696 DDO65696 DNK65696 DXG65696 EHC65696 EQY65696 FAU65696 FKQ65696 FUM65696 GEI65696 GOE65696 GYA65696 HHW65696 HRS65696 IBO65696 ILK65696 IVG65696 JFC65696 JOY65696 JYU65696 KIQ65696 KSM65696 LCI65696 LME65696 LWA65696 MFW65696 MPS65696 MZO65696 NJK65696 NTG65696 ODC65696 OMY65696 OWU65696 PGQ65696 PQM65696 QAI65696 QKE65696 QUA65696 RDW65696 RNS65696 RXO65696 SHK65696 SRG65696 TBC65696 TKY65696 TUU65696 UEQ65696 UOM65696 UYI65696 VIE65696 VSA65696 WBW65696 WLS65696 WVO65696 G131232 JC131232 SY131232 ACU131232 AMQ131232 AWM131232 BGI131232 BQE131232 CAA131232 CJW131232 CTS131232 DDO131232 DNK131232 DXG131232 EHC131232 EQY131232 FAU131232 FKQ131232 FUM131232 GEI131232 GOE131232 GYA131232 HHW131232 HRS131232 IBO131232 ILK131232 IVG131232 JFC131232 JOY131232 JYU131232 KIQ131232 KSM131232 LCI131232 LME131232 LWA131232 MFW131232 MPS131232 MZO131232 NJK131232 NTG131232 ODC131232 OMY131232 OWU131232 PGQ131232 PQM131232 QAI131232 QKE131232 QUA131232 RDW131232 RNS131232 RXO131232 SHK131232 SRG131232 TBC131232 TKY131232 TUU131232 UEQ131232 UOM131232 UYI131232 VIE131232 VSA131232 WBW131232 WLS131232 WVO131232 G196768 JC196768 SY196768 ACU196768 AMQ196768 AWM196768 BGI196768 BQE196768 CAA196768 CJW196768 CTS196768 DDO196768 DNK196768 DXG196768 EHC196768 EQY196768 FAU196768 FKQ196768 FUM196768 GEI196768 GOE196768 GYA196768 HHW196768 HRS196768 IBO196768 ILK196768 IVG196768 JFC196768 JOY196768 JYU196768 KIQ196768 KSM196768 LCI196768 LME196768 LWA196768 MFW196768 MPS196768 MZO196768 NJK196768 NTG196768 ODC196768 OMY196768 OWU196768 PGQ196768 PQM196768 QAI196768 QKE196768 QUA196768 RDW196768 RNS196768 RXO196768 SHK196768 SRG196768 TBC196768 TKY196768 TUU196768 UEQ196768 UOM196768 UYI196768 VIE196768 VSA196768 WBW196768 WLS196768 WVO196768 G262304 JC262304 SY262304 ACU262304 AMQ262304 AWM262304 BGI262304 BQE262304 CAA262304 CJW262304 CTS262304 DDO262304 DNK262304 DXG262304 EHC262304 EQY262304 FAU262304 FKQ262304 FUM262304 GEI262304 GOE262304 GYA262304 HHW262304 HRS262304 IBO262304 ILK262304 IVG262304 JFC262304 JOY262304 JYU262304 KIQ262304 KSM262304 LCI262304 LME262304 LWA262304 MFW262304 MPS262304 MZO262304 NJK262304 NTG262304 ODC262304 OMY262304 OWU262304 PGQ262304 PQM262304 QAI262304 QKE262304 QUA262304 RDW262304 RNS262304 RXO262304 SHK262304 SRG262304 TBC262304 TKY262304 TUU262304 UEQ262304 UOM262304 UYI262304 VIE262304 VSA262304 WBW262304 WLS262304 WVO262304 G327840 JC327840 SY327840 ACU327840 AMQ327840 AWM327840 BGI327840 BQE327840 CAA327840 CJW327840 CTS327840 DDO327840 DNK327840 DXG327840 EHC327840 EQY327840 FAU327840 FKQ327840 FUM327840 GEI327840 GOE327840 GYA327840 HHW327840 HRS327840 IBO327840 ILK327840 IVG327840 JFC327840 JOY327840 JYU327840 KIQ327840 KSM327840 LCI327840 LME327840 LWA327840 MFW327840 MPS327840 MZO327840 NJK327840 NTG327840 ODC327840 OMY327840 OWU327840 PGQ327840 PQM327840 QAI327840 QKE327840 QUA327840 RDW327840 RNS327840 RXO327840 SHK327840 SRG327840 TBC327840 TKY327840 TUU327840 UEQ327840 UOM327840 UYI327840 VIE327840 VSA327840 WBW327840 WLS327840 WVO327840 G393376 JC393376 SY393376 ACU393376 AMQ393376 AWM393376 BGI393376 BQE393376 CAA393376 CJW393376 CTS393376 DDO393376 DNK393376 DXG393376 EHC393376 EQY393376 FAU393376 FKQ393376 FUM393376 GEI393376 GOE393376 GYA393376 HHW393376 HRS393376 IBO393376 ILK393376 IVG393376 JFC393376 JOY393376 JYU393376 KIQ393376 KSM393376 LCI393376 LME393376 LWA393376 MFW393376 MPS393376 MZO393376 NJK393376 NTG393376 ODC393376 OMY393376 OWU393376 PGQ393376 PQM393376 QAI393376 QKE393376 QUA393376 RDW393376 RNS393376 RXO393376 SHK393376 SRG393376 TBC393376 TKY393376 TUU393376 UEQ393376 UOM393376 UYI393376 VIE393376 VSA393376 WBW393376 WLS393376 WVO393376 G458912 JC458912 SY458912 ACU458912 AMQ458912 AWM458912 BGI458912 BQE458912 CAA458912 CJW458912 CTS458912 DDO458912 DNK458912 DXG458912 EHC458912 EQY458912 FAU458912 FKQ458912 FUM458912 GEI458912 GOE458912 GYA458912 HHW458912 HRS458912 IBO458912 ILK458912 IVG458912 JFC458912 JOY458912 JYU458912 KIQ458912 KSM458912 LCI458912 LME458912 LWA458912 MFW458912 MPS458912 MZO458912 NJK458912 NTG458912 ODC458912 OMY458912 OWU458912 PGQ458912 PQM458912 QAI458912 QKE458912 QUA458912 RDW458912 RNS458912 RXO458912 SHK458912 SRG458912 TBC458912 TKY458912 TUU458912 UEQ458912 UOM458912 UYI458912 VIE458912 VSA458912 WBW458912 WLS458912 WVO458912 G524448 JC524448 SY524448 ACU524448 AMQ524448 AWM524448 BGI524448 BQE524448 CAA524448 CJW524448 CTS524448 DDO524448 DNK524448 DXG524448 EHC524448 EQY524448 FAU524448 FKQ524448 FUM524448 GEI524448 GOE524448 GYA524448 HHW524448 HRS524448 IBO524448 ILK524448 IVG524448 JFC524448 JOY524448 JYU524448 KIQ524448 KSM524448 LCI524448 LME524448 LWA524448 MFW524448 MPS524448 MZO524448 NJK524448 NTG524448 ODC524448 OMY524448 OWU524448 PGQ524448 PQM524448 QAI524448 QKE524448 QUA524448 RDW524448 RNS524448 RXO524448 SHK524448 SRG524448 TBC524448 TKY524448 TUU524448 UEQ524448 UOM524448 UYI524448 VIE524448 VSA524448 WBW524448 WLS524448 WVO524448 G589984 JC589984 SY589984 ACU589984 AMQ589984 AWM589984 BGI589984 BQE589984 CAA589984 CJW589984 CTS589984 DDO589984 DNK589984 DXG589984 EHC589984 EQY589984 FAU589984 FKQ589984 FUM589984 GEI589984 GOE589984 GYA589984 HHW589984 HRS589984 IBO589984 ILK589984 IVG589984 JFC589984 JOY589984 JYU589984 KIQ589984 KSM589984 LCI589984 LME589984 LWA589984 MFW589984 MPS589984 MZO589984 NJK589984 NTG589984 ODC589984 OMY589984 OWU589984 PGQ589984 PQM589984 QAI589984 QKE589984 QUA589984 RDW589984 RNS589984 RXO589984 SHK589984 SRG589984 TBC589984 TKY589984 TUU589984 UEQ589984 UOM589984 UYI589984 VIE589984 VSA589984 WBW589984 WLS589984 WVO589984 G655520 JC655520 SY655520 ACU655520 AMQ655520 AWM655520 BGI655520 BQE655520 CAA655520 CJW655520 CTS655520 DDO655520 DNK655520 DXG655520 EHC655520 EQY655520 FAU655520 FKQ655520 FUM655520 GEI655520 GOE655520 GYA655520 HHW655520 HRS655520 IBO655520 ILK655520 IVG655520 JFC655520 JOY655520 JYU655520 KIQ655520 KSM655520 LCI655520 LME655520 LWA655520 MFW655520 MPS655520 MZO655520 NJK655520 NTG655520 ODC655520 OMY655520 OWU655520 PGQ655520 PQM655520 QAI655520 QKE655520 QUA655520 RDW655520 RNS655520 RXO655520 SHK655520 SRG655520 TBC655520 TKY655520 TUU655520 UEQ655520 UOM655520 UYI655520 VIE655520 VSA655520 WBW655520 WLS655520 WVO655520 G721056 JC721056 SY721056 ACU721056 AMQ721056 AWM721056 BGI721056 BQE721056 CAA721056 CJW721056 CTS721056 DDO721056 DNK721056 DXG721056 EHC721056 EQY721056 FAU721056 FKQ721056 FUM721056 GEI721056 GOE721056 GYA721056 HHW721056 HRS721056 IBO721056 ILK721056 IVG721056 JFC721056 JOY721056 JYU721056 KIQ721056 KSM721056 LCI721056 LME721056 LWA721056 MFW721056 MPS721056 MZO721056 NJK721056 NTG721056 ODC721056 OMY721056 OWU721056 PGQ721056 PQM721056 QAI721056 QKE721056 QUA721056 RDW721056 RNS721056 RXO721056 SHK721056 SRG721056 TBC721056 TKY721056 TUU721056 UEQ721056 UOM721056 UYI721056 VIE721056 VSA721056 WBW721056 WLS721056 WVO721056 G786592 JC786592 SY786592 ACU786592 AMQ786592 AWM786592 BGI786592 BQE786592 CAA786592 CJW786592 CTS786592 DDO786592 DNK786592 DXG786592 EHC786592 EQY786592 FAU786592 FKQ786592 FUM786592 GEI786592 GOE786592 GYA786592 HHW786592 HRS786592 IBO786592 ILK786592 IVG786592 JFC786592 JOY786592 JYU786592 KIQ786592 KSM786592 LCI786592 LME786592 LWA786592 MFW786592 MPS786592 MZO786592 NJK786592 NTG786592 ODC786592 OMY786592 OWU786592 PGQ786592 PQM786592 QAI786592 QKE786592 QUA786592 RDW786592 RNS786592 RXO786592 SHK786592 SRG786592 TBC786592 TKY786592 TUU786592 UEQ786592 UOM786592 UYI786592 VIE786592 VSA786592 WBW786592 WLS786592 WVO786592 G852128 JC852128 SY852128 ACU852128 AMQ852128 AWM852128 BGI852128 BQE852128 CAA852128 CJW852128 CTS852128 DDO852128 DNK852128 DXG852128 EHC852128 EQY852128 FAU852128 FKQ852128 FUM852128 GEI852128 GOE852128 GYA852128 HHW852128 HRS852128 IBO852128 ILK852128 IVG852128 JFC852128 JOY852128 JYU852128 KIQ852128 KSM852128 LCI852128 LME852128 LWA852128 MFW852128 MPS852128 MZO852128 NJK852128 NTG852128 ODC852128 OMY852128 OWU852128 PGQ852128 PQM852128 QAI852128 QKE852128 QUA852128 RDW852128 RNS852128 RXO852128 SHK852128 SRG852128 TBC852128 TKY852128 TUU852128 UEQ852128 UOM852128 UYI852128 VIE852128 VSA852128 WBW852128 WLS852128 WVO852128 G917664 JC917664 SY917664 ACU917664 AMQ917664 AWM917664 BGI917664 BQE917664 CAA917664 CJW917664 CTS917664 DDO917664 DNK917664 DXG917664 EHC917664 EQY917664 FAU917664 FKQ917664 FUM917664 GEI917664 GOE917664 GYA917664 HHW917664 HRS917664 IBO917664 ILK917664 IVG917664 JFC917664 JOY917664 JYU917664 KIQ917664 KSM917664 LCI917664 LME917664 LWA917664 MFW917664 MPS917664 MZO917664 NJK917664 NTG917664 ODC917664 OMY917664 OWU917664 PGQ917664 PQM917664 QAI917664 QKE917664 QUA917664 RDW917664 RNS917664 RXO917664 SHK917664 SRG917664 TBC917664 TKY917664 TUU917664 UEQ917664 UOM917664 UYI917664 VIE917664 VSA917664 WBW917664 WLS917664 WVO917664 G983200 JC983200 SY983200 ACU983200 AMQ983200 AWM983200 BGI983200 BQE983200 CAA983200 CJW983200 CTS983200 DDO983200 DNK983200 DXG983200 EHC983200 EQY983200 FAU983200 FKQ983200 FUM983200 GEI983200 GOE983200 GYA983200 HHW983200 HRS983200 IBO983200 ILK983200 IVG983200 JFC983200 JOY983200 JYU983200 KIQ983200 KSM983200 LCI983200 LME983200 LWA983200 MFW983200 MPS983200 MZO983200 NJK983200 NTG983200 ODC983200 OMY983200 OWU983200 PGQ983200 PQM983200 QAI983200 QKE983200 QUA983200 RDW983200 RNS983200 RXO983200 SHK983200 SRG983200 TBC983200 TKY983200 TUU983200 UEQ983200 UOM983200 UYI983200 VIE983200 VSA983200 WBW983200 WLS983200 WVO983200 G158 JC158 SY158 ACU158 AMQ158 AWM158 BGI158 BQE158 CAA158 CJW158 CTS158 DDO158 DNK158 DXG158 EHC158 EQY158 FAU158 FKQ158 FUM158 GEI158 GOE158 GYA158 HHW158 HRS158 IBO158 ILK158 IVG158 JFC158 JOY158 JYU158 KIQ158 KSM158 LCI158 LME158 LWA158 MFW158 MPS158 MZO158 NJK158 NTG158 ODC158 OMY158 OWU158 PGQ158 PQM158 QAI158 QKE158 QUA158 RDW158 RNS158 RXO158 SHK158 SRG158 TBC158 TKY158 TUU158 UEQ158 UOM158 UYI158 VIE158 VSA158 WBW158 WLS158 WVO158 G65694 JC65694 SY65694 ACU65694 AMQ65694 AWM65694 BGI65694 BQE65694 CAA65694 CJW65694 CTS65694 DDO65694 DNK65694 DXG65694 EHC65694 EQY65694 FAU65694 FKQ65694 FUM65694 GEI65694 GOE65694 GYA65694 HHW65694 HRS65694 IBO65694 ILK65694 IVG65694 JFC65694 JOY65694 JYU65694 KIQ65694 KSM65694 LCI65694 LME65694 LWA65694 MFW65694 MPS65694 MZO65694 NJK65694 NTG65694 ODC65694 OMY65694 OWU65694 PGQ65694 PQM65694 QAI65694 QKE65694 QUA65694 RDW65694 RNS65694 RXO65694 SHK65694 SRG65694 TBC65694 TKY65694 TUU65694 UEQ65694 UOM65694 UYI65694 VIE65694 VSA65694 WBW65694 WLS65694 WVO65694 G131230 JC131230 SY131230 ACU131230 AMQ131230 AWM131230 BGI131230 BQE131230 CAA131230 CJW131230 CTS131230 DDO131230 DNK131230 DXG131230 EHC131230 EQY131230 FAU131230 FKQ131230 FUM131230 GEI131230 GOE131230 GYA131230 HHW131230 HRS131230 IBO131230 ILK131230 IVG131230 JFC131230 JOY131230 JYU131230 KIQ131230 KSM131230 LCI131230 LME131230 LWA131230 MFW131230 MPS131230 MZO131230 NJK131230 NTG131230 ODC131230 OMY131230 OWU131230 PGQ131230 PQM131230 QAI131230 QKE131230 QUA131230 RDW131230 RNS131230 RXO131230 SHK131230 SRG131230 TBC131230 TKY131230 TUU131230 UEQ131230 UOM131230 UYI131230 VIE131230 VSA131230 WBW131230 WLS131230 WVO131230 G196766 JC196766 SY196766 ACU196766 AMQ196766 AWM196766 BGI196766 BQE196766 CAA196766 CJW196766 CTS196766 DDO196766 DNK196766 DXG196766 EHC196766 EQY196766 FAU196766 FKQ196766 FUM196766 GEI196766 GOE196766 GYA196766 HHW196766 HRS196766 IBO196766 ILK196766 IVG196766 JFC196766 JOY196766 JYU196766 KIQ196766 KSM196766 LCI196766 LME196766 LWA196766 MFW196766 MPS196766 MZO196766 NJK196766 NTG196766 ODC196766 OMY196766 OWU196766 PGQ196766 PQM196766 QAI196766 QKE196766 QUA196766 RDW196766 RNS196766 RXO196766 SHK196766 SRG196766 TBC196766 TKY196766 TUU196766 UEQ196766 UOM196766 UYI196766 VIE196766 VSA196766 WBW196766 WLS196766 WVO196766 G262302 JC262302 SY262302 ACU262302 AMQ262302 AWM262302 BGI262302 BQE262302 CAA262302 CJW262302 CTS262302 DDO262302 DNK262302 DXG262302 EHC262302 EQY262302 FAU262302 FKQ262302 FUM262302 GEI262302 GOE262302 GYA262302 HHW262302 HRS262302 IBO262302 ILK262302 IVG262302 JFC262302 JOY262302 JYU262302 KIQ262302 KSM262302 LCI262302 LME262302 LWA262302 MFW262302 MPS262302 MZO262302 NJK262302 NTG262302 ODC262302 OMY262302 OWU262302 PGQ262302 PQM262302 QAI262302 QKE262302 QUA262302 RDW262302 RNS262302 RXO262302 SHK262302 SRG262302 TBC262302 TKY262302 TUU262302 UEQ262302 UOM262302 UYI262302 VIE262302 VSA262302 WBW262302 WLS262302 WVO262302 G327838 JC327838 SY327838 ACU327838 AMQ327838 AWM327838 BGI327838 BQE327838 CAA327838 CJW327838 CTS327838 DDO327838 DNK327838 DXG327838 EHC327838 EQY327838 FAU327838 FKQ327838 FUM327838 GEI327838 GOE327838 GYA327838 HHW327838 HRS327838 IBO327838 ILK327838 IVG327838 JFC327838 JOY327838 JYU327838 KIQ327838 KSM327838 LCI327838 LME327838 LWA327838 MFW327838 MPS327838 MZO327838 NJK327838 NTG327838 ODC327838 OMY327838 OWU327838 PGQ327838 PQM327838 QAI327838 QKE327838 QUA327838 RDW327838 RNS327838 RXO327838 SHK327838 SRG327838 TBC327838 TKY327838 TUU327838 UEQ327838 UOM327838 UYI327838 VIE327838 VSA327838 WBW327838 WLS327838 WVO327838 G393374 JC393374 SY393374 ACU393374 AMQ393374 AWM393374 BGI393374 BQE393374 CAA393374 CJW393374 CTS393374 DDO393374 DNK393374 DXG393374 EHC393374 EQY393374 FAU393374 FKQ393374 FUM393374 GEI393374 GOE393374 GYA393374 HHW393374 HRS393374 IBO393374 ILK393374 IVG393374 JFC393374 JOY393374 JYU393374 KIQ393374 KSM393374 LCI393374 LME393374 LWA393374 MFW393374 MPS393374 MZO393374 NJK393374 NTG393374 ODC393374 OMY393374 OWU393374 PGQ393374 PQM393374 QAI393374 QKE393374 QUA393374 RDW393374 RNS393374 RXO393374 SHK393374 SRG393374 TBC393374 TKY393374 TUU393374 UEQ393374 UOM393374 UYI393374 VIE393374 VSA393374 WBW393374 WLS393374 WVO393374 G458910 JC458910 SY458910 ACU458910 AMQ458910 AWM458910 BGI458910 BQE458910 CAA458910 CJW458910 CTS458910 DDO458910 DNK458910 DXG458910 EHC458910 EQY458910 FAU458910 FKQ458910 FUM458910 GEI458910 GOE458910 GYA458910 HHW458910 HRS458910 IBO458910 ILK458910 IVG458910 JFC458910 JOY458910 JYU458910 KIQ458910 KSM458910 LCI458910 LME458910 LWA458910 MFW458910 MPS458910 MZO458910 NJK458910 NTG458910 ODC458910 OMY458910 OWU458910 PGQ458910 PQM458910 QAI458910 QKE458910 QUA458910 RDW458910 RNS458910 RXO458910 SHK458910 SRG458910 TBC458910 TKY458910 TUU458910 UEQ458910 UOM458910 UYI458910 VIE458910 VSA458910 WBW458910 WLS458910 WVO458910 G524446 JC524446 SY524446 ACU524446 AMQ524446 AWM524446 BGI524446 BQE524446 CAA524446 CJW524446 CTS524446 DDO524446 DNK524446 DXG524446 EHC524446 EQY524446 FAU524446 FKQ524446 FUM524446 GEI524446 GOE524446 GYA524446 HHW524446 HRS524446 IBO524446 ILK524446 IVG524446 JFC524446 JOY524446 JYU524446 KIQ524446 KSM524446 LCI524446 LME524446 LWA524446 MFW524446 MPS524446 MZO524446 NJK524446 NTG524446 ODC524446 OMY524446 OWU524446 PGQ524446 PQM524446 QAI524446 QKE524446 QUA524446 RDW524446 RNS524446 RXO524446 SHK524446 SRG524446 TBC524446 TKY524446 TUU524446 UEQ524446 UOM524446 UYI524446 VIE524446 VSA524446 WBW524446 WLS524446 WVO524446 G589982 JC589982 SY589982 ACU589982 AMQ589982 AWM589982 BGI589982 BQE589982 CAA589982 CJW589982 CTS589982 DDO589982 DNK589982 DXG589982 EHC589982 EQY589982 FAU589982 FKQ589982 FUM589982 GEI589982 GOE589982 GYA589982 HHW589982 HRS589982 IBO589982 ILK589982 IVG589982 JFC589982 JOY589982 JYU589982 KIQ589982 KSM589982 LCI589982 LME589982 LWA589982 MFW589982 MPS589982 MZO589982 NJK589982 NTG589982 ODC589982 OMY589982 OWU589982 PGQ589982 PQM589982 QAI589982 QKE589982 QUA589982 RDW589982 RNS589982 RXO589982 SHK589982 SRG589982 TBC589982 TKY589982 TUU589982 UEQ589982 UOM589982 UYI589982 VIE589982 VSA589982 WBW589982 WLS589982 WVO589982 G655518 JC655518 SY655518 ACU655518 AMQ655518 AWM655518 BGI655518 BQE655518 CAA655518 CJW655518 CTS655518 DDO655518 DNK655518 DXG655518 EHC655518 EQY655518 FAU655518 FKQ655518 FUM655518 GEI655518 GOE655518 GYA655518 HHW655518 HRS655518 IBO655518 ILK655518 IVG655518 JFC655518 JOY655518 JYU655518 KIQ655518 KSM655518 LCI655518 LME655518 LWA655518 MFW655518 MPS655518 MZO655518 NJK655518 NTG655518 ODC655518 OMY655518 OWU655518 PGQ655518 PQM655518 QAI655518 QKE655518 QUA655518 RDW655518 RNS655518 RXO655518 SHK655518 SRG655518 TBC655518 TKY655518 TUU655518 UEQ655518 UOM655518 UYI655518 VIE655518 VSA655518 WBW655518 WLS655518 WVO655518 G721054 JC721054 SY721054 ACU721054 AMQ721054 AWM721054 BGI721054 BQE721054 CAA721054 CJW721054 CTS721054 DDO721054 DNK721054 DXG721054 EHC721054 EQY721054 FAU721054 FKQ721054 FUM721054 GEI721054 GOE721054 GYA721054 HHW721054 HRS721054 IBO721054 ILK721054 IVG721054 JFC721054 JOY721054 JYU721054 KIQ721054 KSM721054 LCI721054 LME721054 LWA721054 MFW721054 MPS721054 MZO721054 NJK721054 NTG721054 ODC721054 OMY721054 OWU721054 PGQ721054 PQM721054 QAI721054 QKE721054 QUA721054 RDW721054 RNS721054 RXO721054 SHK721054 SRG721054 TBC721054 TKY721054 TUU721054 UEQ721054 UOM721054 UYI721054 VIE721054 VSA721054 WBW721054 WLS721054 WVO721054 G786590 JC786590 SY786590 ACU786590 AMQ786590 AWM786590 BGI786590 BQE786590 CAA786590 CJW786590 CTS786590 DDO786590 DNK786590 DXG786590 EHC786590 EQY786590 FAU786590 FKQ786590 FUM786590 GEI786590 GOE786590 GYA786590 HHW786590 HRS786590 IBO786590 ILK786590 IVG786590 JFC786590 JOY786590 JYU786590 KIQ786590 KSM786590 LCI786590 LME786590 LWA786590 MFW786590 MPS786590 MZO786590 NJK786590 NTG786590 ODC786590 OMY786590 OWU786590 PGQ786590 PQM786590 QAI786590 QKE786590 QUA786590 RDW786590 RNS786590 RXO786590 SHK786590 SRG786590 TBC786590 TKY786590 TUU786590 UEQ786590 UOM786590 UYI786590 VIE786590 VSA786590 WBW786590 WLS786590 WVO786590 G852126 JC852126 SY852126 ACU852126 AMQ852126 AWM852126 BGI852126 BQE852126 CAA852126 CJW852126 CTS852126 DDO852126 DNK852126 DXG852126 EHC852126 EQY852126 FAU852126 FKQ852126 FUM852126 GEI852126 GOE852126 GYA852126 HHW852126 HRS852126 IBO852126 ILK852126 IVG852126 JFC852126 JOY852126 JYU852126 KIQ852126 KSM852126 LCI852126 LME852126 LWA852126 MFW852126 MPS852126 MZO852126 NJK852126 NTG852126 ODC852126 OMY852126 OWU852126 PGQ852126 PQM852126 QAI852126 QKE852126 QUA852126 RDW852126 RNS852126 RXO852126 SHK852126 SRG852126 TBC852126 TKY852126 TUU852126 UEQ852126 UOM852126 UYI852126 VIE852126 VSA852126 WBW852126 WLS852126 WVO852126 G917662 JC917662 SY917662 ACU917662 AMQ917662 AWM917662 BGI917662 BQE917662 CAA917662 CJW917662 CTS917662 DDO917662 DNK917662 DXG917662 EHC917662 EQY917662 FAU917662 FKQ917662 FUM917662 GEI917662 GOE917662 GYA917662 HHW917662 HRS917662 IBO917662 ILK917662 IVG917662 JFC917662 JOY917662 JYU917662 KIQ917662 KSM917662 LCI917662 LME917662 LWA917662 MFW917662 MPS917662 MZO917662 NJK917662 NTG917662 ODC917662 OMY917662 OWU917662 PGQ917662 PQM917662 QAI917662 QKE917662 QUA917662 RDW917662 RNS917662 RXO917662 SHK917662 SRG917662 TBC917662 TKY917662 TUU917662 UEQ917662 UOM917662 UYI917662 VIE917662 VSA917662 WBW917662 WLS917662 WVO917662 G983198 JC983198 SY983198 ACU983198 AMQ983198 AWM983198 BGI983198 BQE983198 CAA983198 CJW983198 CTS983198 DDO983198 DNK983198 DXG983198 EHC983198 EQY983198 FAU983198 FKQ983198 FUM983198 GEI983198 GOE983198 GYA983198 HHW983198 HRS983198 IBO983198 ILK983198 IVG983198 JFC983198 JOY983198 JYU983198 KIQ983198 KSM983198 LCI983198 LME983198 LWA983198 MFW983198 MPS983198 MZO983198 NJK983198 NTG983198 ODC983198 OMY983198 OWU983198 PGQ983198 PQM983198 QAI983198 QKE983198 QUA983198 RDW983198 RNS983198 RXO983198 SHK983198 SRG983198 TBC983198 TKY983198 TUU983198 UEQ983198 UOM983198 UYI983198 VIE983198 VSA983198 WBW983198 WLS983198 WVO983198 G153 JC153 SY153 ACU153 AMQ153 AWM153 BGI153 BQE153 CAA153 CJW153 CTS153 DDO153 DNK153 DXG153 EHC153 EQY153 FAU153 FKQ153 FUM153 GEI153 GOE153 GYA153 HHW153 HRS153 IBO153 ILK153 IVG153 JFC153 JOY153 JYU153 KIQ153 KSM153 LCI153 LME153 LWA153 MFW153 MPS153 MZO153 NJK153 NTG153 ODC153 OMY153 OWU153 PGQ153 PQM153 QAI153 QKE153 QUA153 RDW153 RNS153 RXO153 SHK153 SRG153 TBC153 TKY153 TUU153 UEQ153 UOM153 UYI153 VIE153 VSA153 WBW153 WLS153 WVO153 G65689 JC65689 SY65689 ACU65689 AMQ65689 AWM65689 BGI65689 BQE65689 CAA65689 CJW65689 CTS65689 DDO65689 DNK65689 DXG65689 EHC65689 EQY65689 FAU65689 FKQ65689 FUM65689 GEI65689 GOE65689 GYA65689 HHW65689 HRS65689 IBO65689 ILK65689 IVG65689 JFC65689 JOY65689 JYU65689 KIQ65689 KSM65689 LCI65689 LME65689 LWA65689 MFW65689 MPS65689 MZO65689 NJK65689 NTG65689 ODC65689 OMY65689 OWU65689 PGQ65689 PQM65689 QAI65689 QKE65689 QUA65689 RDW65689 RNS65689 RXO65689 SHK65689 SRG65689 TBC65689 TKY65689 TUU65689 UEQ65689 UOM65689 UYI65689 VIE65689 VSA65689 WBW65689 WLS65689 WVO65689 G131225 JC131225 SY131225 ACU131225 AMQ131225 AWM131225 BGI131225 BQE131225 CAA131225 CJW131225 CTS131225 DDO131225 DNK131225 DXG131225 EHC131225 EQY131225 FAU131225 FKQ131225 FUM131225 GEI131225 GOE131225 GYA131225 HHW131225 HRS131225 IBO131225 ILK131225 IVG131225 JFC131225 JOY131225 JYU131225 KIQ131225 KSM131225 LCI131225 LME131225 LWA131225 MFW131225 MPS131225 MZO131225 NJK131225 NTG131225 ODC131225 OMY131225 OWU131225 PGQ131225 PQM131225 QAI131225 QKE131225 QUA131225 RDW131225 RNS131225 RXO131225 SHK131225 SRG131225 TBC131225 TKY131225 TUU131225 UEQ131225 UOM131225 UYI131225 VIE131225 VSA131225 WBW131225 WLS131225 WVO131225 G196761 JC196761 SY196761 ACU196761 AMQ196761 AWM196761 BGI196761 BQE196761 CAA196761 CJW196761 CTS196761 DDO196761 DNK196761 DXG196761 EHC196761 EQY196761 FAU196761 FKQ196761 FUM196761 GEI196761 GOE196761 GYA196761 HHW196761 HRS196761 IBO196761 ILK196761 IVG196761 JFC196761 JOY196761 JYU196761 KIQ196761 KSM196761 LCI196761 LME196761 LWA196761 MFW196761 MPS196761 MZO196761 NJK196761 NTG196761 ODC196761 OMY196761 OWU196761 PGQ196761 PQM196761 QAI196761 QKE196761 QUA196761 RDW196761 RNS196761 RXO196761 SHK196761 SRG196761 TBC196761 TKY196761 TUU196761 UEQ196761 UOM196761 UYI196761 VIE196761 VSA196761 WBW196761 WLS196761 WVO196761 G262297 JC262297 SY262297 ACU262297 AMQ262297 AWM262297 BGI262297 BQE262297 CAA262297 CJW262297 CTS262297 DDO262297 DNK262297 DXG262297 EHC262297 EQY262297 FAU262297 FKQ262297 FUM262297 GEI262297 GOE262297 GYA262297 HHW262297 HRS262297 IBO262297 ILK262297 IVG262297 JFC262297 JOY262297 JYU262297 KIQ262297 KSM262297 LCI262297 LME262297 LWA262297 MFW262297 MPS262297 MZO262297 NJK262297 NTG262297 ODC262297 OMY262297 OWU262297 PGQ262297 PQM262297 QAI262297 QKE262297 QUA262297 RDW262297 RNS262297 RXO262297 SHK262297 SRG262297 TBC262297 TKY262297 TUU262297 UEQ262297 UOM262297 UYI262297 VIE262297 VSA262297 WBW262297 WLS262297 WVO262297 G327833 JC327833 SY327833 ACU327833 AMQ327833 AWM327833 BGI327833 BQE327833 CAA327833 CJW327833 CTS327833 DDO327833 DNK327833 DXG327833 EHC327833 EQY327833 FAU327833 FKQ327833 FUM327833 GEI327833 GOE327833 GYA327833 HHW327833 HRS327833 IBO327833 ILK327833 IVG327833 JFC327833 JOY327833 JYU327833 KIQ327833 KSM327833 LCI327833 LME327833 LWA327833 MFW327833 MPS327833 MZO327833 NJK327833 NTG327833 ODC327833 OMY327833 OWU327833 PGQ327833 PQM327833 QAI327833 QKE327833 QUA327833 RDW327833 RNS327833 RXO327833 SHK327833 SRG327833 TBC327833 TKY327833 TUU327833 UEQ327833 UOM327833 UYI327833 VIE327833 VSA327833 WBW327833 WLS327833 WVO327833 G393369 JC393369 SY393369 ACU393369 AMQ393369 AWM393369 BGI393369 BQE393369 CAA393369 CJW393369 CTS393369 DDO393369 DNK393369 DXG393369 EHC393369 EQY393369 FAU393369 FKQ393369 FUM393369 GEI393369 GOE393369 GYA393369 HHW393369 HRS393369 IBO393369 ILK393369 IVG393369 JFC393369 JOY393369 JYU393369 KIQ393369 KSM393369 LCI393369 LME393369 LWA393369 MFW393369 MPS393369 MZO393369 NJK393369 NTG393369 ODC393369 OMY393369 OWU393369 PGQ393369 PQM393369 QAI393369 QKE393369 QUA393369 RDW393369 RNS393369 RXO393369 SHK393369 SRG393369 TBC393369 TKY393369 TUU393369 UEQ393369 UOM393369 UYI393369 VIE393369 VSA393369 WBW393369 WLS393369 WVO393369 G458905 JC458905 SY458905 ACU458905 AMQ458905 AWM458905 BGI458905 BQE458905 CAA458905 CJW458905 CTS458905 DDO458905 DNK458905 DXG458905 EHC458905 EQY458905 FAU458905 FKQ458905 FUM458905 GEI458905 GOE458905 GYA458905 HHW458905 HRS458905 IBO458905 ILK458905 IVG458905 JFC458905 JOY458905 JYU458905 KIQ458905 KSM458905 LCI458905 LME458905 LWA458905 MFW458905 MPS458905 MZO458905 NJK458905 NTG458905 ODC458905 OMY458905 OWU458905 PGQ458905 PQM458905 QAI458905 QKE458905 QUA458905 RDW458905 RNS458905 RXO458905 SHK458905 SRG458905 TBC458905 TKY458905 TUU458905 UEQ458905 UOM458905 UYI458905 VIE458905 VSA458905 WBW458905 WLS458905 WVO458905 G524441 JC524441 SY524441 ACU524441 AMQ524441 AWM524441 BGI524441 BQE524441 CAA524441 CJW524441 CTS524441 DDO524441 DNK524441 DXG524441 EHC524441 EQY524441 FAU524441 FKQ524441 FUM524441 GEI524441 GOE524441 GYA524441 HHW524441 HRS524441 IBO524441 ILK524441 IVG524441 JFC524441 JOY524441 JYU524441 KIQ524441 KSM524441 LCI524441 LME524441 LWA524441 MFW524441 MPS524441 MZO524441 NJK524441 NTG524441 ODC524441 OMY524441 OWU524441 PGQ524441 PQM524441 QAI524441 QKE524441 QUA524441 RDW524441 RNS524441 RXO524441 SHK524441 SRG524441 TBC524441 TKY524441 TUU524441 UEQ524441 UOM524441 UYI524441 VIE524441 VSA524441 WBW524441 WLS524441 WVO524441 G589977 JC589977 SY589977 ACU589977 AMQ589977 AWM589977 BGI589977 BQE589977 CAA589977 CJW589977 CTS589977 DDO589977 DNK589977 DXG589977 EHC589977 EQY589977 FAU589977 FKQ589977 FUM589977 GEI589977 GOE589977 GYA589977 HHW589977 HRS589977 IBO589977 ILK589977 IVG589977 JFC589977 JOY589977 JYU589977 KIQ589977 KSM589977 LCI589977 LME589977 LWA589977 MFW589977 MPS589977 MZO589977 NJK589977 NTG589977 ODC589977 OMY589977 OWU589977 PGQ589977 PQM589977 QAI589977 QKE589977 QUA589977 RDW589977 RNS589977 RXO589977 SHK589977 SRG589977 TBC589977 TKY589977 TUU589977 UEQ589977 UOM589977 UYI589977 VIE589977 VSA589977 WBW589977 WLS589977 WVO589977 G655513 JC655513 SY655513 ACU655513 AMQ655513 AWM655513 BGI655513 BQE655513 CAA655513 CJW655513 CTS655513 DDO655513 DNK655513 DXG655513 EHC655513 EQY655513 FAU655513 FKQ655513 FUM655513 GEI655513 GOE655513 GYA655513 HHW655513 HRS655513 IBO655513 ILK655513 IVG655513 JFC655513 JOY655513 JYU655513 KIQ655513 KSM655513 LCI655513 LME655513 LWA655513 MFW655513 MPS655513 MZO655513 NJK655513 NTG655513 ODC655513 OMY655513 OWU655513 PGQ655513 PQM655513 QAI655513 QKE655513 QUA655513 RDW655513 RNS655513 RXO655513 SHK655513 SRG655513 TBC655513 TKY655513 TUU655513 UEQ655513 UOM655513 UYI655513 VIE655513 VSA655513 WBW655513 WLS655513 WVO655513 G721049 JC721049 SY721049 ACU721049 AMQ721049 AWM721049 BGI721049 BQE721049 CAA721049 CJW721049 CTS721049 DDO721049 DNK721049 DXG721049 EHC721049 EQY721049 FAU721049 FKQ721049 FUM721049 GEI721049 GOE721049 GYA721049 HHW721049 HRS721049 IBO721049 ILK721049 IVG721049 JFC721049 JOY721049 JYU721049 KIQ721049 KSM721049 LCI721049 LME721049 LWA721049 MFW721049 MPS721049 MZO721049 NJK721049 NTG721049 ODC721049 OMY721049 OWU721049 PGQ721049 PQM721049 QAI721049 QKE721049 QUA721049 RDW721049 RNS721049 RXO721049 SHK721049 SRG721049 TBC721049 TKY721049 TUU721049 UEQ721049 UOM721049 UYI721049 VIE721049 VSA721049 WBW721049 WLS721049 WVO721049 G786585 JC786585 SY786585 ACU786585 AMQ786585 AWM786585 BGI786585 BQE786585 CAA786585 CJW786585 CTS786585 DDO786585 DNK786585 DXG786585 EHC786585 EQY786585 FAU786585 FKQ786585 FUM786585 GEI786585 GOE786585 GYA786585 HHW786585 HRS786585 IBO786585 ILK786585 IVG786585 JFC786585 JOY786585 JYU786585 KIQ786585 KSM786585 LCI786585 LME786585 LWA786585 MFW786585 MPS786585 MZO786585 NJK786585 NTG786585 ODC786585 OMY786585 OWU786585 PGQ786585 PQM786585 QAI786585 QKE786585 QUA786585 RDW786585 RNS786585 RXO786585 SHK786585 SRG786585 TBC786585 TKY786585 TUU786585 UEQ786585 UOM786585 UYI786585 VIE786585 VSA786585 WBW786585 WLS786585 WVO786585 G852121 JC852121 SY852121 ACU852121 AMQ852121 AWM852121 BGI852121 BQE852121 CAA852121 CJW852121 CTS852121 DDO852121 DNK852121 DXG852121 EHC852121 EQY852121 FAU852121 FKQ852121 FUM852121 GEI852121 GOE852121 GYA852121 HHW852121 HRS852121 IBO852121 ILK852121 IVG852121 JFC852121 JOY852121 JYU852121 KIQ852121 KSM852121 LCI852121 LME852121 LWA852121 MFW852121 MPS852121 MZO852121 NJK852121 NTG852121 ODC852121 OMY852121 OWU852121 PGQ852121 PQM852121 QAI852121 QKE852121 QUA852121 RDW852121 RNS852121 RXO852121 SHK852121 SRG852121 TBC852121 TKY852121 TUU852121 UEQ852121 UOM852121 UYI852121 VIE852121 VSA852121 WBW852121 WLS852121 WVO852121 G917657 JC917657 SY917657 ACU917657 AMQ917657 AWM917657 BGI917657 BQE917657 CAA917657 CJW917657 CTS917657 DDO917657 DNK917657 DXG917657 EHC917657 EQY917657 FAU917657 FKQ917657 FUM917657 GEI917657 GOE917657 GYA917657 HHW917657 HRS917657 IBO917657 ILK917657 IVG917657 JFC917657 JOY917657 JYU917657 KIQ917657 KSM917657 LCI917657 LME917657 LWA917657 MFW917657 MPS917657 MZO917657 NJK917657 NTG917657 ODC917657 OMY917657 OWU917657 PGQ917657 PQM917657 QAI917657 QKE917657 QUA917657 RDW917657 RNS917657 RXO917657 SHK917657 SRG917657 TBC917657 TKY917657 TUU917657 UEQ917657 UOM917657 UYI917657 VIE917657 VSA917657 WBW917657 WLS917657 WVO917657 G983193 JC983193 SY983193 ACU983193 AMQ983193 AWM983193 BGI983193 BQE983193 CAA983193 CJW983193 CTS983193 DDO983193 DNK983193 DXG983193 EHC983193 EQY983193 FAU983193 FKQ983193 FUM983193 GEI983193 GOE983193 GYA983193 HHW983193 HRS983193 IBO983193 ILK983193 IVG983193 JFC983193 JOY983193 JYU983193 KIQ983193 KSM983193 LCI983193 LME983193 LWA983193 MFW983193 MPS983193 MZO983193 NJK983193 NTG983193 ODC983193 OMY983193 OWU983193 PGQ983193 PQM983193 QAI983193 QKE983193 QUA983193 RDW983193 RNS983193 RXO983193 SHK983193 SRG983193 TBC983193 TKY983193 TUU983193 UEQ983193 UOM983193 UYI983193 VIE983193 VSA983193 WBW983193 WLS983193 WVO983193 G184 JC184 SY184 ACU184 AMQ184 AWM184 BGI184 BQE184 CAA184 CJW184 CTS184 DDO184 DNK184 DXG184 EHC184 EQY184 FAU184 FKQ184 FUM184 GEI184 GOE184 GYA184 HHW184 HRS184 IBO184 ILK184 IVG184 JFC184 JOY184 JYU184 KIQ184 KSM184 LCI184 LME184 LWA184 MFW184 MPS184 MZO184 NJK184 NTG184 ODC184 OMY184 OWU184 PGQ184 PQM184 QAI184 QKE184 QUA184 RDW184 RNS184 RXO184 SHK184 SRG184 TBC184 TKY184 TUU184 UEQ184 UOM184 UYI184 VIE184 VSA184 WBW184 WLS184 WVO184 G65720 JC65720 SY65720 ACU65720 AMQ65720 AWM65720 BGI65720 BQE65720 CAA65720 CJW65720 CTS65720 DDO65720 DNK65720 DXG65720 EHC65720 EQY65720 FAU65720 FKQ65720 FUM65720 GEI65720 GOE65720 GYA65720 HHW65720 HRS65720 IBO65720 ILK65720 IVG65720 JFC65720 JOY65720 JYU65720 KIQ65720 KSM65720 LCI65720 LME65720 LWA65720 MFW65720 MPS65720 MZO65720 NJK65720 NTG65720 ODC65720 OMY65720 OWU65720 PGQ65720 PQM65720 QAI65720 QKE65720 QUA65720 RDW65720 RNS65720 RXO65720 SHK65720 SRG65720 TBC65720 TKY65720 TUU65720 UEQ65720 UOM65720 UYI65720 VIE65720 VSA65720 WBW65720 WLS65720 WVO65720 G131256 JC131256 SY131256 ACU131256 AMQ131256 AWM131256 BGI131256 BQE131256 CAA131256 CJW131256 CTS131256 DDO131256 DNK131256 DXG131256 EHC131256 EQY131256 FAU131256 FKQ131256 FUM131256 GEI131256 GOE131256 GYA131256 HHW131256 HRS131256 IBO131256 ILK131256 IVG131256 JFC131256 JOY131256 JYU131256 KIQ131256 KSM131256 LCI131256 LME131256 LWA131256 MFW131256 MPS131256 MZO131256 NJK131256 NTG131256 ODC131256 OMY131256 OWU131256 PGQ131256 PQM131256 QAI131256 QKE131256 QUA131256 RDW131256 RNS131256 RXO131256 SHK131256 SRG131256 TBC131256 TKY131256 TUU131256 UEQ131256 UOM131256 UYI131256 VIE131256 VSA131256 WBW131256 WLS131256 WVO131256 G196792 JC196792 SY196792 ACU196792 AMQ196792 AWM196792 BGI196792 BQE196792 CAA196792 CJW196792 CTS196792 DDO196792 DNK196792 DXG196792 EHC196792 EQY196792 FAU196792 FKQ196792 FUM196792 GEI196792 GOE196792 GYA196792 HHW196792 HRS196792 IBO196792 ILK196792 IVG196792 JFC196792 JOY196792 JYU196792 KIQ196792 KSM196792 LCI196792 LME196792 LWA196792 MFW196792 MPS196792 MZO196792 NJK196792 NTG196792 ODC196792 OMY196792 OWU196792 PGQ196792 PQM196792 QAI196792 QKE196792 QUA196792 RDW196792 RNS196792 RXO196792 SHK196792 SRG196792 TBC196792 TKY196792 TUU196792 UEQ196792 UOM196792 UYI196792 VIE196792 VSA196792 WBW196792 WLS196792 WVO196792 G262328 JC262328 SY262328 ACU262328 AMQ262328 AWM262328 BGI262328 BQE262328 CAA262328 CJW262328 CTS262328 DDO262328 DNK262328 DXG262328 EHC262328 EQY262328 FAU262328 FKQ262328 FUM262328 GEI262328 GOE262328 GYA262328 HHW262328 HRS262328 IBO262328 ILK262328 IVG262328 JFC262328 JOY262328 JYU262328 KIQ262328 KSM262328 LCI262328 LME262328 LWA262328 MFW262328 MPS262328 MZO262328 NJK262328 NTG262328 ODC262328 OMY262328 OWU262328 PGQ262328 PQM262328 QAI262328 QKE262328 QUA262328 RDW262328 RNS262328 RXO262328 SHK262328 SRG262328 TBC262328 TKY262328 TUU262328 UEQ262328 UOM262328 UYI262328 VIE262328 VSA262328 WBW262328 WLS262328 WVO262328 G327864 JC327864 SY327864 ACU327864 AMQ327864 AWM327864 BGI327864 BQE327864 CAA327864 CJW327864 CTS327864 DDO327864 DNK327864 DXG327864 EHC327864 EQY327864 FAU327864 FKQ327864 FUM327864 GEI327864 GOE327864 GYA327864 HHW327864 HRS327864 IBO327864 ILK327864 IVG327864 JFC327864 JOY327864 JYU327864 KIQ327864 KSM327864 LCI327864 LME327864 LWA327864 MFW327864 MPS327864 MZO327864 NJK327864 NTG327864 ODC327864 OMY327864 OWU327864 PGQ327864 PQM327864 QAI327864 QKE327864 QUA327864 RDW327864 RNS327864 RXO327864 SHK327864 SRG327864 TBC327864 TKY327864 TUU327864 UEQ327864 UOM327864 UYI327864 VIE327864 VSA327864 WBW327864 WLS327864 WVO327864 G393400 JC393400 SY393400 ACU393400 AMQ393400 AWM393400 BGI393400 BQE393400 CAA393400 CJW393400 CTS393400 DDO393400 DNK393400 DXG393400 EHC393400 EQY393400 FAU393400 FKQ393400 FUM393400 GEI393400 GOE393400 GYA393400 HHW393400 HRS393400 IBO393400 ILK393400 IVG393400 JFC393400 JOY393400 JYU393400 KIQ393400 KSM393400 LCI393400 LME393400 LWA393400 MFW393400 MPS393400 MZO393400 NJK393400 NTG393400 ODC393400 OMY393400 OWU393400 PGQ393400 PQM393400 QAI393400 QKE393400 QUA393400 RDW393400 RNS393400 RXO393400 SHK393400 SRG393400 TBC393400 TKY393400 TUU393400 UEQ393400 UOM393400 UYI393400 VIE393400 VSA393400 WBW393400 WLS393400 WVO393400 G458936 JC458936 SY458936 ACU458936 AMQ458936 AWM458936 BGI458936 BQE458936 CAA458936 CJW458936 CTS458936 DDO458936 DNK458936 DXG458936 EHC458936 EQY458936 FAU458936 FKQ458936 FUM458936 GEI458936 GOE458936 GYA458936 HHW458936 HRS458936 IBO458936 ILK458936 IVG458936 JFC458936 JOY458936 JYU458936 KIQ458936 KSM458936 LCI458936 LME458936 LWA458936 MFW458936 MPS458936 MZO458936 NJK458936 NTG458936 ODC458936 OMY458936 OWU458936 PGQ458936 PQM458936 QAI458936 QKE458936 QUA458936 RDW458936 RNS458936 RXO458936 SHK458936 SRG458936 TBC458936 TKY458936 TUU458936 UEQ458936 UOM458936 UYI458936 VIE458936 VSA458936 WBW458936 WLS458936 WVO458936 G524472 JC524472 SY524472 ACU524472 AMQ524472 AWM524472 BGI524472 BQE524472 CAA524472 CJW524472 CTS524472 DDO524472 DNK524472 DXG524472 EHC524472 EQY524472 FAU524472 FKQ524472 FUM524472 GEI524472 GOE524472 GYA524472 HHW524472 HRS524472 IBO524472 ILK524472 IVG524472 JFC524472 JOY524472 JYU524472 KIQ524472 KSM524472 LCI524472 LME524472 LWA524472 MFW524472 MPS524472 MZO524472 NJK524472 NTG524472 ODC524472 OMY524472 OWU524472 PGQ524472 PQM524472 QAI524472 QKE524472 QUA524472 RDW524472 RNS524472 RXO524472 SHK524472 SRG524472 TBC524472 TKY524472 TUU524472 UEQ524472 UOM524472 UYI524472 VIE524472 VSA524472 WBW524472 WLS524472 WVO524472 G590008 JC590008 SY590008 ACU590008 AMQ590008 AWM590008 BGI590008 BQE590008 CAA590008 CJW590008 CTS590008 DDO590008 DNK590008 DXG590008 EHC590008 EQY590008 FAU590008 FKQ590008 FUM590008 GEI590008 GOE590008 GYA590008 HHW590008 HRS590008 IBO590008 ILK590008 IVG590008 JFC590008 JOY590008 JYU590008 KIQ590008 KSM590008 LCI590008 LME590008 LWA590008 MFW590008 MPS590008 MZO590008 NJK590008 NTG590008 ODC590008 OMY590008 OWU590008 PGQ590008 PQM590008 QAI590008 QKE590008 QUA590008 RDW590008 RNS590008 RXO590008 SHK590008 SRG590008 TBC590008 TKY590008 TUU590008 UEQ590008 UOM590008 UYI590008 VIE590008 VSA590008 WBW590008 WLS590008 WVO590008 G655544 JC655544 SY655544 ACU655544 AMQ655544 AWM655544 BGI655544 BQE655544 CAA655544 CJW655544 CTS655544 DDO655544 DNK655544 DXG655544 EHC655544 EQY655544 FAU655544 FKQ655544 FUM655544 GEI655544 GOE655544 GYA655544 HHW655544 HRS655544 IBO655544 ILK655544 IVG655544 JFC655544 JOY655544 JYU655544 KIQ655544 KSM655544 LCI655544 LME655544 LWA655544 MFW655544 MPS655544 MZO655544 NJK655544 NTG655544 ODC655544 OMY655544 OWU655544 PGQ655544 PQM655544 QAI655544 QKE655544 QUA655544 RDW655544 RNS655544 RXO655544 SHK655544 SRG655544 TBC655544 TKY655544 TUU655544 UEQ655544 UOM655544 UYI655544 VIE655544 VSA655544 WBW655544 WLS655544 WVO655544 G721080 JC721080 SY721080 ACU721080 AMQ721080 AWM721080 BGI721080 BQE721080 CAA721080 CJW721080 CTS721080 DDO721080 DNK721080 DXG721080 EHC721080 EQY721080 FAU721080 FKQ721080 FUM721080 GEI721080 GOE721080 GYA721080 HHW721080 HRS721080 IBO721080 ILK721080 IVG721080 JFC721080 JOY721080 JYU721080 KIQ721080 KSM721080 LCI721080 LME721080 LWA721080 MFW721080 MPS721080 MZO721080 NJK721080 NTG721080 ODC721080 OMY721080 OWU721080 PGQ721080 PQM721080 QAI721080 QKE721080 QUA721080 RDW721080 RNS721080 RXO721080 SHK721080 SRG721080 TBC721080 TKY721080 TUU721080 UEQ721080 UOM721080 UYI721080 VIE721080 VSA721080 WBW721080 WLS721080 WVO721080 G786616 JC786616 SY786616 ACU786616 AMQ786616 AWM786616 BGI786616 BQE786616 CAA786616 CJW786616 CTS786616 DDO786616 DNK786616 DXG786616 EHC786616 EQY786616 FAU786616 FKQ786616 FUM786616 GEI786616 GOE786616 GYA786616 HHW786616 HRS786616 IBO786616 ILK786616 IVG786616 JFC786616 JOY786616 JYU786616 KIQ786616 KSM786616 LCI786616 LME786616 LWA786616 MFW786616 MPS786616 MZO786616 NJK786616 NTG786616 ODC786616 OMY786616 OWU786616 PGQ786616 PQM786616 QAI786616 QKE786616 QUA786616 RDW786616 RNS786616 RXO786616 SHK786616 SRG786616 TBC786616 TKY786616 TUU786616 UEQ786616 UOM786616 UYI786616 VIE786616 VSA786616 WBW786616 WLS786616 WVO786616 G852152 JC852152 SY852152 ACU852152 AMQ852152 AWM852152 BGI852152 BQE852152 CAA852152 CJW852152 CTS852152 DDO852152 DNK852152 DXG852152 EHC852152 EQY852152 FAU852152 FKQ852152 FUM852152 GEI852152 GOE852152 GYA852152 HHW852152 HRS852152 IBO852152 ILK852152 IVG852152 JFC852152 JOY852152 JYU852152 KIQ852152 KSM852152 LCI852152 LME852152 LWA852152 MFW852152 MPS852152 MZO852152 NJK852152 NTG852152 ODC852152 OMY852152 OWU852152 PGQ852152 PQM852152 QAI852152 QKE852152 QUA852152 RDW852152 RNS852152 RXO852152 SHK852152 SRG852152 TBC852152 TKY852152 TUU852152 UEQ852152 UOM852152 UYI852152 VIE852152 VSA852152 WBW852152 WLS852152 WVO852152 G917688 JC917688 SY917688 ACU917688 AMQ917688 AWM917688 BGI917688 BQE917688 CAA917688 CJW917688 CTS917688 DDO917688 DNK917688 DXG917688 EHC917688 EQY917688 FAU917688 FKQ917688 FUM917688 GEI917688 GOE917688 GYA917688 HHW917688 HRS917688 IBO917688 ILK917688 IVG917688 JFC917688 JOY917688 JYU917688 KIQ917688 KSM917688 LCI917688 LME917688 LWA917688 MFW917688 MPS917688 MZO917688 NJK917688 NTG917688 ODC917688 OMY917688 OWU917688 PGQ917688 PQM917688 QAI917688 QKE917688 QUA917688 RDW917688 RNS917688 RXO917688 SHK917688 SRG917688 TBC917688 TKY917688 TUU917688 UEQ917688 UOM917688 UYI917688 VIE917688 VSA917688 WBW917688 WLS917688 WVO917688 G983224 JC983224 SY983224 ACU983224 AMQ983224 AWM983224 BGI983224 BQE983224 CAA983224 CJW983224 CTS983224 DDO983224 DNK983224 DXG983224 EHC983224 EQY983224 FAU983224 FKQ983224 FUM983224 GEI983224 GOE983224 GYA983224 HHW983224 HRS983224 IBO983224 ILK983224 IVG983224 JFC983224 JOY983224 JYU983224 KIQ983224 KSM983224 LCI983224 LME983224 LWA983224 MFW983224 MPS983224 MZO983224 NJK983224 NTG983224 ODC983224 OMY983224 OWU983224 PGQ983224 PQM983224 QAI983224 QKE983224 QUA983224 RDW983224 RNS983224 RXO983224 SHK983224 SRG983224 TBC983224 TKY983224 TUU983224 UEQ983224 UOM983224 UYI983224 VIE983224 VSA983224 WBW983224 WLS983224 WVO983224 G176:G178 JC176:JC178 SY176:SY178 ACU176:ACU178 AMQ176:AMQ178 AWM176:AWM178 BGI176:BGI178 BQE176:BQE178 CAA176:CAA178 CJW176:CJW178 CTS176:CTS178 DDO176:DDO178 DNK176:DNK178 DXG176:DXG178 EHC176:EHC178 EQY176:EQY178 FAU176:FAU178 FKQ176:FKQ178 FUM176:FUM178 GEI176:GEI178 GOE176:GOE178 GYA176:GYA178 HHW176:HHW178 HRS176:HRS178 IBO176:IBO178 ILK176:ILK178 IVG176:IVG178 JFC176:JFC178 JOY176:JOY178 JYU176:JYU178 KIQ176:KIQ178 KSM176:KSM178 LCI176:LCI178 LME176:LME178 LWA176:LWA178 MFW176:MFW178 MPS176:MPS178 MZO176:MZO178 NJK176:NJK178 NTG176:NTG178 ODC176:ODC178 OMY176:OMY178 OWU176:OWU178 PGQ176:PGQ178 PQM176:PQM178 QAI176:QAI178 QKE176:QKE178 QUA176:QUA178 RDW176:RDW178 RNS176:RNS178 RXO176:RXO178 SHK176:SHK178 SRG176:SRG178 TBC176:TBC178 TKY176:TKY178 TUU176:TUU178 UEQ176:UEQ178 UOM176:UOM178 UYI176:UYI178 VIE176:VIE178 VSA176:VSA178 WBW176:WBW178 WLS176:WLS178 WVO176:WVO178 G65712:G65714 JC65712:JC65714 SY65712:SY65714 ACU65712:ACU65714 AMQ65712:AMQ65714 AWM65712:AWM65714 BGI65712:BGI65714 BQE65712:BQE65714 CAA65712:CAA65714 CJW65712:CJW65714 CTS65712:CTS65714 DDO65712:DDO65714 DNK65712:DNK65714 DXG65712:DXG65714 EHC65712:EHC65714 EQY65712:EQY65714 FAU65712:FAU65714 FKQ65712:FKQ65714 FUM65712:FUM65714 GEI65712:GEI65714 GOE65712:GOE65714 GYA65712:GYA65714 HHW65712:HHW65714 HRS65712:HRS65714 IBO65712:IBO65714 ILK65712:ILK65714 IVG65712:IVG65714 JFC65712:JFC65714 JOY65712:JOY65714 JYU65712:JYU65714 KIQ65712:KIQ65714 KSM65712:KSM65714 LCI65712:LCI65714 LME65712:LME65714 LWA65712:LWA65714 MFW65712:MFW65714 MPS65712:MPS65714 MZO65712:MZO65714 NJK65712:NJK65714 NTG65712:NTG65714 ODC65712:ODC65714 OMY65712:OMY65714 OWU65712:OWU65714 PGQ65712:PGQ65714 PQM65712:PQM65714 QAI65712:QAI65714 QKE65712:QKE65714 QUA65712:QUA65714 RDW65712:RDW65714 RNS65712:RNS65714 RXO65712:RXO65714 SHK65712:SHK65714 SRG65712:SRG65714 TBC65712:TBC65714 TKY65712:TKY65714 TUU65712:TUU65714 UEQ65712:UEQ65714 UOM65712:UOM65714 UYI65712:UYI65714 VIE65712:VIE65714 VSA65712:VSA65714 WBW65712:WBW65714 WLS65712:WLS65714 WVO65712:WVO65714 G131248:G131250 JC131248:JC131250 SY131248:SY131250 ACU131248:ACU131250 AMQ131248:AMQ131250 AWM131248:AWM131250 BGI131248:BGI131250 BQE131248:BQE131250 CAA131248:CAA131250 CJW131248:CJW131250 CTS131248:CTS131250 DDO131248:DDO131250 DNK131248:DNK131250 DXG131248:DXG131250 EHC131248:EHC131250 EQY131248:EQY131250 FAU131248:FAU131250 FKQ131248:FKQ131250 FUM131248:FUM131250 GEI131248:GEI131250 GOE131248:GOE131250 GYA131248:GYA131250 HHW131248:HHW131250 HRS131248:HRS131250 IBO131248:IBO131250 ILK131248:ILK131250 IVG131248:IVG131250 JFC131248:JFC131250 JOY131248:JOY131250 JYU131248:JYU131250 KIQ131248:KIQ131250 KSM131248:KSM131250 LCI131248:LCI131250 LME131248:LME131250 LWA131248:LWA131250 MFW131248:MFW131250 MPS131248:MPS131250 MZO131248:MZO131250 NJK131248:NJK131250 NTG131248:NTG131250 ODC131248:ODC131250 OMY131248:OMY131250 OWU131248:OWU131250 PGQ131248:PGQ131250 PQM131248:PQM131250 QAI131248:QAI131250 QKE131248:QKE131250 QUA131248:QUA131250 RDW131248:RDW131250 RNS131248:RNS131250 RXO131248:RXO131250 SHK131248:SHK131250 SRG131248:SRG131250 TBC131248:TBC131250 TKY131248:TKY131250 TUU131248:TUU131250 UEQ131248:UEQ131250 UOM131248:UOM131250 UYI131248:UYI131250 VIE131248:VIE131250 VSA131248:VSA131250 WBW131248:WBW131250 WLS131248:WLS131250 WVO131248:WVO131250 G196784:G196786 JC196784:JC196786 SY196784:SY196786 ACU196784:ACU196786 AMQ196784:AMQ196786 AWM196784:AWM196786 BGI196784:BGI196786 BQE196784:BQE196786 CAA196784:CAA196786 CJW196784:CJW196786 CTS196784:CTS196786 DDO196784:DDO196786 DNK196784:DNK196786 DXG196784:DXG196786 EHC196784:EHC196786 EQY196784:EQY196786 FAU196784:FAU196786 FKQ196784:FKQ196786 FUM196784:FUM196786 GEI196784:GEI196786 GOE196784:GOE196786 GYA196784:GYA196786 HHW196784:HHW196786 HRS196784:HRS196786 IBO196784:IBO196786 ILK196784:ILK196786 IVG196784:IVG196786 JFC196784:JFC196786 JOY196784:JOY196786 JYU196784:JYU196786 KIQ196784:KIQ196786 KSM196784:KSM196786 LCI196784:LCI196786 LME196784:LME196786 LWA196784:LWA196786 MFW196784:MFW196786 MPS196784:MPS196786 MZO196784:MZO196786 NJK196784:NJK196786 NTG196784:NTG196786 ODC196784:ODC196786 OMY196784:OMY196786 OWU196784:OWU196786 PGQ196784:PGQ196786 PQM196784:PQM196786 QAI196784:QAI196786 QKE196784:QKE196786 QUA196784:QUA196786 RDW196784:RDW196786 RNS196784:RNS196786 RXO196784:RXO196786 SHK196784:SHK196786 SRG196784:SRG196786 TBC196784:TBC196786 TKY196784:TKY196786 TUU196784:TUU196786 UEQ196784:UEQ196786 UOM196784:UOM196786 UYI196784:UYI196786 VIE196784:VIE196786 VSA196784:VSA196786 WBW196784:WBW196786 WLS196784:WLS196786 WVO196784:WVO196786 G262320:G262322 JC262320:JC262322 SY262320:SY262322 ACU262320:ACU262322 AMQ262320:AMQ262322 AWM262320:AWM262322 BGI262320:BGI262322 BQE262320:BQE262322 CAA262320:CAA262322 CJW262320:CJW262322 CTS262320:CTS262322 DDO262320:DDO262322 DNK262320:DNK262322 DXG262320:DXG262322 EHC262320:EHC262322 EQY262320:EQY262322 FAU262320:FAU262322 FKQ262320:FKQ262322 FUM262320:FUM262322 GEI262320:GEI262322 GOE262320:GOE262322 GYA262320:GYA262322 HHW262320:HHW262322 HRS262320:HRS262322 IBO262320:IBO262322 ILK262320:ILK262322 IVG262320:IVG262322 JFC262320:JFC262322 JOY262320:JOY262322 JYU262320:JYU262322 KIQ262320:KIQ262322 KSM262320:KSM262322 LCI262320:LCI262322 LME262320:LME262322 LWA262320:LWA262322 MFW262320:MFW262322 MPS262320:MPS262322 MZO262320:MZO262322 NJK262320:NJK262322 NTG262320:NTG262322 ODC262320:ODC262322 OMY262320:OMY262322 OWU262320:OWU262322 PGQ262320:PGQ262322 PQM262320:PQM262322 QAI262320:QAI262322 QKE262320:QKE262322 QUA262320:QUA262322 RDW262320:RDW262322 RNS262320:RNS262322 RXO262320:RXO262322 SHK262320:SHK262322 SRG262320:SRG262322 TBC262320:TBC262322 TKY262320:TKY262322 TUU262320:TUU262322 UEQ262320:UEQ262322 UOM262320:UOM262322 UYI262320:UYI262322 VIE262320:VIE262322 VSA262320:VSA262322 WBW262320:WBW262322 WLS262320:WLS262322 WVO262320:WVO262322 G327856:G327858 JC327856:JC327858 SY327856:SY327858 ACU327856:ACU327858 AMQ327856:AMQ327858 AWM327856:AWM327858 BGI327856:BGI327858 BQE327856:BQE327858 CAA327856:CAA327858 CJW327856:CJW327858 CTS327856:CTS327858 DDO327856:DDO327858 DNK327856:DNK327858 DXG327856:DXG327858 EHC327856:EHC327858 EQY327856:EQY327858 FAU327856:FAU327858 FKQ327856:FKQ327858 FUM327856:FUM327858 GEI327856:GEI327858 GOE327856:GOE327858 GYA327856:GYA327858 HHW327856:HHW327858 HRS327856:HRS327858 IBO327856:IBO327858 ILK327856:ILK327858 IVG327856:IVG327858 JFC327856:JFC327858 JOY327856:JOY327858 JYU327856:JYU327858 KIQ327856:KIQ327858 KSM327856:KSM327858 LCI327856:LCI327858 LME327856:LME327858 LWA327856:LWA327858 MFW327856:MFW327858 MPS327856:MPS327858 MZO327856:MZO327858 NJK327856:NJK327858 NTG327856:NTG327858 ODC327856:ODC327858 OMY327856:OMY327858 OWU327856:OWU327858 PGQ327856:PGQ327858 PQM327856:PQM327858 QAI327856:QAI327858 QKE327856:QKE327858 QUA327856:QUA327858 RDW327856:RDW327858 RNS327856:RNS327858 RXO327856:RXO327858 SHK327856:SHK327858 SRG327856:SRG327858 TBC327856:TBC327858 TKY327856:TKY327858 TUU327856:TUU327858 UEQ327856:UEQ327858 UOM327856:UOM327858 UYI327856:UYI327858 VIE327856:VIE327858 VSA327856:VSA327858 WBW327856:WBW327858 WLS327856:WLS327858 WVO327856:WVO327858 G393392:G393394 JC393392:JC393394 SY393392:SY393394 ACU393392:ACU393394 AMQ393392:AMQ393394 AWM393392:AWM393394 BGI393392:BGI393394 BQE393392:BQE393394 CAA393392:CAA393394 CJW393392:CJW393394 CTS393392:CTS393394 DDO393392:DDO393394 DNK393392:DNK393394 DXG393392:DXG393394 EHC393392:EHC393394 EQY393392:EQY393394 FAU393392:FAU393394 FKQ393392:FKQ393394 FUM393392:FUM393394 GEI393392:GEI393394 GOE393392:GOE393394 GYA393392:GYA393394 HHW393392:HHW393394 HRS393392:HRS393394 IBO393392:IBO393394 ILK393392:ILK393394 IVG393392:IVG393394 JFC393392:JFC393394 JOY393392:JOY393394 JYU393392:JYU393394 KIQ393392:KIQ393394 KSM393392:KSM393394 LCI393392:LCI393394 LME393392:LME393394 LWA393392:LWA393394 MFW393392:MFW393394 MPS393392:MPS393394 MZO393392:MZO393394 NJK393392:NJK393394 NTG393392:NTG393394 ODC393392:ODC393394 OMY393392:OMY393394 OWU393392:OWU393394 PGQ393392:PGQ393394 PQM393392:PQM393394 QAI393392:QAI393394 QKE393392:QKE393394 QUA393392:QUA393394 RDW393392:RDW393394 RNS393392:RNS393394 RXO393392:RXO393394 SHK393392:SHK393394 SRG393392:SRG393394 TBC393392:TBC393394 TKY393392:TKY393394 TUU393392:TUU393394 UEQ393392:UEQ393394 UOM393392:UOM393394 UYI393392:UYI393394 VIE393392:VIE393394 VSA393392:VSA393394 WBW393392:WBW393394 WLS393392:WLS393394 WVO393392:WVO393394 G458928:G458930 JC458928:JC458930 SY458928:SY458930 ACU458928:ACU458930 AMQ458928:AMQ458930 AWM458928:AWM458930 BGI458928:BGI458930 BQE458928:BQE458930 CAA458928:CAA458930 CJW458928:CJW458930 CTS458928:CTS458930 DDO458928:DDO458930 DNK458928:DNK458930 DXG458928:DXG458930 EHC458928:EHC458930 EQY458928:EQY458930 FAU458928:FAU458930 FKQ458928:FKQ458930 FUM458928:FUM458930 GEI458928:GEI458930 GOE458928:GOE458930 GYA458928:GYA458930 HHW458928:HHW458930 HRS458928:HRS458930 IBO458928:IBO458930 ILK458928:ILK458930 IVG458928:IVG458930 JFC458928:JFC458930 JOY458928:JOY458930 JYU458928:JYU458930 KIQ458928:KIQ458930 KSM458928:KSM458930 LCI458928:LCI458930 LME458928:LME458930 LWA458928:LWA458930 MFW458928:MFW458930 MPS458928:MPS458930 MZO458928:MZO458930 NJK458928:NJK458930 NTG458928:NTG458930 ODC458928:ODC458930 OMY458928:OMY458930 OWU458928:OWU458930 PGQ458928:PGQ458930 PQM458928:PQM458930 QAI458928:QAI458930 QKE458928:QKE458930 QUA458928:QUA458930 RDW458928:RDW458930 RNS458928:RNS458930 RXO458928:RXO458930 SHK458928:SHK458930 SRG458928:SRG458930 TBC458928:TBC458930 TKY458928:TKY458930 TUU458928:TUU458930 UEQ458928:UEQ458930 UOM458928:UOM458930 UYI458928:UYI458930 VIE458928:VIE458930 VSA458928:VSA458930 WBW458928:WBW458930 WLS458928:WLS458930 WVO458928:WVO458930 G524464:G524466 JC524464:JC524466 SY524464:SY524466 ACU524464:ACU524466 AMQ524464:AMQ524466 AWM524464:AWM524466 BGI524464:BGI524466 BQE524464:BQE524466 CAA524464:CAA524466 CJW524464:CJW524466 CTS524464:CTS524466 DDO524464:DDO524466 DNK524464:DNK524466 DXG524464:DXG524466 EHC524464:EHC524466 EQY524464:EQY524466 FAU524464:FAU524466 FKQ524464:FKQ524466 FUM524464:FUM524466 GEI524464:GEI524466 GOE524464:GOE524466 GYA524464:GYA524466 HHW524464:HHW524466 HRS524464:HRS524466 IBO524464:IBO524466 ILK524464:ILK524466 IVG524464:IVG524466 JFC524464:JFC524466 JOY524464:JOY524466 JYU524464:JYU524466 KIQ524464:KIQ524466 KSM524464:KSM524466 LCI524464:LCI524466 LME524464:LME524466 LWA524464:LWA524466 MFW524464:MFW524466 MPS524464:MPS524466 MZO524464:MZO524466 NJK524464:NJK524466 NTG524464:NTG524466 ODC524464:ODC524466 OMY524464:OMY524466 OWU524464:OWU524466 PGQ524464:PGQ524466 PQM524464:PQM524466 QAI524464:QAI524466 QKE524464:QKE524466 QUA524464:QUA524466 RDW524464:RDW524466 RNS524464:RNS524466 RXO524464:RXO524466 SHK524464:SHK524466 SRG524464:SRG524466 TBC524464:TBC524466 TKY524464:TKY524466 TUU524464:TUU524466 UEQ524464:UEQ524466 UOM524464:UOM524466 UYI524464:UYI524466 VIE524464:VIE524466 VSA524464:VSA524466 WBW524464:WBW524466 WLS524464:WLS524466 WVO524464:WVO524466 G590000:G590002 JC590000:JC590002 SY590000:SY590002 ACU590000:ACU590002 AMQ590000:AMQ590002 AWM590000:AWM590002 BGI590000:BGI590002 BQE590000:BQE590002 CAA590000:CAA590002 CJW590000:CJW590002 CTS590000:CTS590002 DDO590000:DDO590002 DNK590000:DNK590002 DXG590000:DXG590002 EHC590000:EHC590002 EQY590000:EQY590002 FAU590000:FAU590002 FKQ590000:FKQ590002 FUM590000:FUM590002 GEI590000:GEI590002 GOE590000:GOE590002 GYA590000:GYA590002 HHW590000:HHW590002 HRS590000:HRS590002 IBO590000:IBO590002 ILK590000:ILK590002 IVG590000:IVG590002 JFC590000:JFC590002 JOY590000:JOY590002 JYU590000:JYU590002 KIQ590000:KIQ590002 KSM590000:KSM590002 LCI590000:LCI590002 LME590000:LME590002 LWA590000:LWA590002 MFW590000:MFW590002 MPS590000:MPS590002 MZO590000:MZO590002 NJK590000:NJK590002 NTG590000:NTG590002 ODC590000:ODC590002 OMY590000:OMY590002 OWU590000:OWU590002 PGQ590000:PGQ590002 PQM590000:PQM590002 QAI590000:QAI590002 QKE590000:QKE590002 QUA590000:QUA590002 RDW590000:RDW590002 RNS590000:RNS590002 RXO590000:RXO590002 SHK590000:SHK590002 SRG590000:SRG590002 TBC590000:TBC590002 TKY590000:TKY590002 TUU590000:TUU590002 UEQ590000:UEQ590002 UOM590000:UOM590002 UYI590000:UYI590002 VIE590000:VIE590002 VSA590000:VSA590002 WBW590000:WBW590002 WLS590000:WLS590002 WVO590000:WVO590002 G655536:G655538 JC655536:JC655538 SY655536:SY655538 ACU655536:ACU655538 AMQ655536:AMQ655538 AWM655536:AWM655538 BGI655536:BGI655538 BQE655536:BQE655538 CAA655536:CAA655538 CJW655536:CJW655538 CTS655536:CTS655538 DDO655536:DDO655538 DNK655536:DNK655538 DXG655536:DXG655538 EHC655536:EHC655538 EQY655536:EQY655538 FAU655536:FAU655538 FKQ655536:FKQ655538 FUM655536:FUM655538 GEI655536:GEI655538 GOE655536:GOE655538 GYA655536:GYA655538 HHW655536:HHW655538 HRS655536:HRS655538 IBO655536:IBO655538 ILK655536:ILK655538 IVG655536:IVG655538 JFC655536:JFC655538 JOY655536:JOY655538 JYU655536:JYU655538 KIQ655536:KIQ655538 KSM655536:KSM655538 LCI655536:LCI655538 LME655536:LME655538 LWA655536:LWA655538 MFW655536:MFW655538 MPS655536:MPS655538 MZO655536:MZO655538 NJK655536:NJK655538 NTG655536:NTG655538 ODC655536:ODC655538 OMY655536:OMY655538 OWU655536:OWU655538 PGQ655536:PGQ655538 PQM655536:PQM655538 QAI655536:QAI655538 QKE655536:QKE655538 QUA655536:QUA655538 RDW655536:RDW655538 RNS655536:RNS655538 RXO655536:RXO655538 SHK655536:SHK655538 SRG655536:SRG655538 TBC655536:TBC655538 TKY655536:TKY655538 TUU655536:TUU655538 UEQ655536:UEQ655538 UOM655536:UOM655538 UYI655536:UYI655538 VIE655536:VIE655538 VSA655536:VSA655538 WBW655536:WBW655538 WLS655536:WLS655538 WVO655536:WVO655538 G721072:G721074 JC721072:JC721074 SY721072:SY721074 ACU721072:ACU721074 AMQ721072:AMQ721074 AWM721072:AWM721074 BGI721072:BGI721074 BQE721072:BQE721074 CAA721072:CAA721074 CJW721072:CJW721074 CTS721072:CTS721074 DDO721072:DDO721074 DNK721072:DNK721074 DXG721072:DXG721074 EHC721072:EHC721074 EQY721072:EQY721074 FAU721072:FAU721074 FKQ721072:FKQ721074 FUM721072:FUM721074 GEI721072:GEI721074 GOE721072:GOE721074 GYA721072:GYA721074 HHW721072:HHW721074 HRS721072:HRS721074 IBO721072:IBO721074 ILK721072:ILK721074 IVG721072:IVG721074 JFC721072:JFC721074 JOY721072:JOY721074 JYU721072:JYU721074 KIQ721072:KIQ721074 KSM721072:KSM721074 LCI721072:LCI721074 LME721072:LME721074 LWA721072:LWA721074 MFW721072:MFW721074 MPS721072:MPS721074 MZO721072:MZO721074 NJK721072:NJK721074 NTG721072:NTG721074 ODC721072:ODC721074 OMY721072:OMY721074 OWU721072:OWU721074 PGQ721072:PGQ721074 PQM721072:PQM721074 QAI721072:QAI721074 QKE721072:QKE721074 QUA721072:QUA721074 RDW721072:RDW721074 RNS721072:RNS721074 RXO721072:RXO721074 SHK721072:SHK721074 SRG721072:SRG721074 TBC721072:TBC721074 TKY721072:TKY721074 TUU721072:TUU721074 UEQ721072:UEQ721074 UOM721072:UOM721074 UYI721072:UYI721074 VIE721072:VIE721074 VSA721072:VSA721074 WBW721072:WBW721074 WLS721072:WLS721074 WVO721072:WVO721074 G786608:G786610 JC786608:JC786610 SY786608:SY786610 ACU786608:ACU786610 AMQ786608:AMQ786610 AWM786608:AWM786610 BGI786608:BGI786610 BQE786608:BQE786610 CAA786608:CAA786610 CJW786608:CJW786610 CTS786608:CTS786610 DDO786608:DDO786610 DNK786608:DNK786610 DXG786608:DXG786610 EHC786608:EHC786610 EQY786608:EQY786610 FAU786608:FAU786610 FKQ786608:FKQ786610 FUM786608:FUM786610 GEI786608:GEI786610 GOE786608:GOE786610 GYA786608:GYA786610 HHW786608:HHW786610 HRS786608:HRS786610 IBO786608:IBO786610 ILK786608:ILK786610 IVG786608:IVG786610 JFC786608:JFC786610 JOY786608:JOY786610 JYU786608:JYU786610 KIQ786608:KIQ786610 KSM786608:KSM786610 LCI786608:LCI786610 LME786608:LME786610 LWA786608:LWA786610 MFW786608:MFW786610 MPS786608:MPS786610 MZO786608:MZO786610 NJK786608:NJK786610 NTG786608:NTG786610 ODC786608:ODC786610 OMY786608:OMY786610 OWU786608:OWU786610 PGQ786608:PGQ786610 PQM786608:PQM786610 QAI786608:QAI786610 QKE786608:QKE786610 QUA786608:QUA786610 RDW786608:RDW786610 RNS786608:RNS786610 RXO786608:RXO786610 SHK786608:SHK786610 SRG786608:SRG786610 TBC786608:TBC786610 TKY786608:TKY786610 TUU786608:TUU786610 UEQ786608:UEQ786610 UOM786608:UOM786610 UYI786608:UYI786610 VIE786608:VIE786610 VSA786608:VSA786610 WBW786608:WBW786610 WLS786608:WLS786610 WVO786608:WVO786610 G852144:G852146 JC852144:JC852146 SY852144:SY852146 ACU852144:ACU852146 AMQ852144:AMQ852146 AWM852144:AWM852146 BGI852144:BGI852146 BQE852144:BQE852146 CAA852144:CAA852146 CJW852144:CJW852146 CTS852144:CTS852146 DDO852144:DDO852146 DNK852144:DNK852146 DXG852144:DXG852146 EHC852144:EHC852146 EQY852144:EQY852146 FAU852144:FAU852146 FKQ852144:FKQ852146 FUM852144:FUM852146 GEI852144:GEI852146 GOE852144:GOE852146 GYA852144:GYA852146 HHW852144:HHW852146 HRS852144:HRS852146 IBO852144:IBO852146 ILK852144:ILK852146 IVG852144:IVG852146 JFC852144:JFC852146 JOY852144:JOY852146 JYU852144:JYU852146 KIQ852144:KIQ852146 KSM852144:KSM852146 LCI852144:LCI852146 LME852144:LME852146 LWA852144:LWA852146 MFW852144:MFW852146 MPS852144:MPS852146 MZO852144:MZO852146 NJK852144:NJK852146 NTG852144:NTG852146 ODC852144:ODC852146 OMY852144:OMY852146 OWU852144:OWU852146 PGQ852144:PGQ852146 PQM852144:PQM852146 QAI852144:QAI852146 QKE852144:QKE852146 QUA852144:QUA852146 RDW852144:RDW852146 RNS852144:RNS852146 RXO852144:RXO852146 SHK852144:SHK852146 SRG852144:SRG852146 TBC852144:TBC852146 TKY852144:TKY852146 TUU852144:TUU852146 UEQ852144:UEQ852146 UOM852144:UOM852146 UYI852144:UYI852146 VIE852144:VIE852146 VSA852144:VSA852146 WBW852144:WBW852146 WLS852144:WLS852146 WVO852144:WVO852146 G917680:G917682 JC917680:JC917682 SY917680:SY917682 ACU917680:ACU917682 AMQ917680:AMQ917682 AWM917680:AWM917682 BGI917680:BGI917682 BQE917680:BQE917682 CAA917680:CAA917682 CJW917680:CJW917682 CTS917680:CTS917682 DDO917680:DDO917682 DNK917680:DNK917682 DXG917680:DXG917682 EHC917680:EHC917682 EQY917680:EQY917682 FAU917680:FAU917682 FKQ917680:FKQ917682 FUM917680:FUM917682 GEI917680:GEI917682 GOE917680:GOE917682 GYA917680:GYA917682 HHW917680:HHW917682 HRS917680:HRS917682 IBO917680:IBO917682 ILK917680:ILK917682 IVG917680:IVG917682 JFC917680:JFC917682 JOY917680:JOY917682 JYU917680:JYU917682 KIQ917680:KIQ917682 KSM917680:KSM917682 LCI917680:LCI917682 LME917680:LME917682 LWA917680:LWA917682 MFW917680:MFW917682 MPS917680:MPS917682 MZO917680:MZO917682 NJK917680:NJK917682 NTG917680:NTG917682 ODC917680:ODC917682 OMY917680:OMY917682 OWU917680:OWU917682 PGQ917680:PGQ917682 PQM917680:PQM917682 QAI917680:QAI917682 QKE917680:QKE917682 QUA917680:QUA917682 RDW917680:RDW917682 RNS917680:RNS917682 RXO917680:RXO917682 SHK917680:SHK917682 SRG917680:SRG917682 TBC917680:TBC917682 TKY917680:TKY917682 TUU917680:TUU917682 UEQ917680:UEQ917682 UOM917680:UOM917682 UYI917680:UYI917682 VIE917680:VIE917682 VSA917680:VSA917682 WBW917680:WBW917682 WLS917680:WLS917682 WVO917680:WVO917682 G983216:G983218 JC983216:JC983218 SY983216:SY983218 ACU983216:ACU983218 AMQ983216:AMQ983218 AWM983216:AWM983218 BGI983216:BGI983218 BQE983216:BQE983218 CAA983216:CAA983218 CJW983216:CJW983218 CTS983216:CTS983218 DDO983216:DDO983218 DNK983216:DNK983218 DXG983216:DXG983218 EHC983216:EHC983218 EQY983216:EQY983218 FAU983216:FAU983218 FKQ983216:FKQ983218 FUM983216:FUM983218 GEI983216:GEI983218 GOE983216:GOE983218 GYA983216:GYA983218 HHW983216:HHW983218 HRS983216:HRS983218 IBO983216:IBO983218 ILK983216:ILK983218 IVG983216:IVG983218 JFC983216:JFC983218 JOY983216:JOY983218 JYU983216:JYU983218 KIQ983216:KIQ983218 KSM983216:KSM983218 LCI983216:LCI983218 LME983216:LME983218 LWA983216:LWA983218 MFW983216:MFW983218 MPS983216:MPS983218 MZO983216:MZO983218 NJK983216:NJK983218 NTG983216:NTG983218 ODC983216:ODC983218 OMY983216:OMY983218 OWU983216:OWU983218 PGQ983216:PGQ983218 PQM983216:PQM983218 QAI983216:QAI983218 QKE983216:QKE983218 QUA983216:QUA983218 RDW983216:RDW983218 RNS983216:RNS983218 RXO983216:RXO983218 SHK983216:SHK983218 SRG983216:SRG983218 TBC983216:TBC983218 TKY983216:TKY983218 TUU983216:TUU983218 UEQ983216:UEQ983218 UOM983216:UOM983218 UYI983216:UYI983218 VIE983216:VIE983218 VSA983216:VSA983218 WBW983216:WBW983218 WLS983216:WLS983218 WVO983216:WVO983218 G133:G134 JC133:JC134 SY133:SY134 ACU133:ACU134 AMQ133:AMQ134 AWM133:AWM134 BGI133:BGI134 BQE133:BQE134 CAA133:CAA134 CJW133:CJW134 CTS133:CTS134 DDO133:DDO134 DNK133:DNK134 DXG133:DXG134 EHC133:EHC134 EQY133:EQY134 FAU133:FAU134 FKQ133:FKQ134 FUM133:FUM134 GEI133:GEI134 GOE133:GOE134 GYA133:GYA134 HHW133:HHW134 HRS133:HRS134 IBO133:IBO134 ILK133:ILK134 IVG133:IVG134 JFC133:JFC134 JOY133:JOY134 JYU133:JYU134 KIQ133:KIQ134 KSM133:KSM134 LCI133:LCI134 LME133:LME134 LWA133:LWA134 MFW133:MFW134 MPS133:MPS134 MZO133:MZO134 NJK133:NJK134 NTG133:NTG134 ODC133:ODC134 OMY133:OMY134 OWU133:OWU134 PGQ133:PGQ134 PQM133:PQM134 QAI133:QAI134 QKE133:QKE134 QUA133:QUA134 RDW133:RDW134 RNS133:RNS134 RXO133:RXO134 SHK133:SHK134 SRG133:SRG134 TBC133:TBC134 TKY133:TKY134 TUU133:TUU134 UEQ133:UEQ134 UOM133:UOM134 UYI133:UYI134 VIE133:VIE134 VSA133:VSA134 WBW133:WBW134 WLS133:WLS134 WVO133:WVO134 G65669:G65670 JC65669:JC65670 SY65669:SY65670 ACU65669:ACU65670 AMQ65669:AMQ65670 AWM65669:AWM65670 BGI65669:BGI65670 BQE65669:BQE65670 CAA65669:CAA65670 CJW65669:CJW65670 CTS65669:CTS65670 DDO65669:DDO65670 DNK65669:DNK65670 DXG65669:DXG65670 EHC65669:EHC65670 EQY65669:EQY65670 FAU65669:FAU65670 FKQ65669:FKQ65670 FUM65669:FUM65670 GEI65669:GEI65670 GOE65669:GOE65670 GYA65669:GYA65670 HHW65669:HHW65670 HRS65669:HRS65670 IBO65669:IBO65670 ILK65669:ILK65670 IVG65669:IVG65670 JFC65669:JFC65670 JOY65669:JOY65670 JYU65669:JYU65670 KIQ65669:KIQ65670 KSM65669:KSM65670 LCI65669:LCI65670 LME65669:LME65670 LWA65669:LWA65670 MFW65669:MFW65670 MPS65669:MPS65670 MZO65669:MZO65670 NJK65669:NJK65670 NTG65669:NTG65670 ODC65669:ODC65670 OMY65669:OMY65670 OWU65669:OWU65670 PGQ65669:PGQ65670 PQM65669:PQM65670 QAI65669:QAI65670 QKE65669:QKE65670 QUA65669:QUA65670 RDW65669:RDW65670 RNS65669:RNS65670 RXO65669:RXO65670 SHK65669:SHK65670 SRG65669:SRG65670 TBC65669:TBC65670 TKY65669:TKY65670 TUU65669:TUU65670 UEQ65669:UEQ65670 UOM65669:UOM65670 UYI65669:UYI65670 VIE65669:VIE65670 VSA65669:VSA65670 WBW65669:WBW65670 WLS65669:WLS65670 WVO65669:WVO65670 G131205:G131206 JC131205:JC131206 SY131205:SY131206 ACU131205:ACU131206 AMQ131205:AMQ131206 AWM131205:AWM131206 BGI131205:BGI131206 BQE131205:BQE131206 CAA131205:CAA131206 CJW131205:CJW131206 CTS131205:CTS131206 DDO131205:DDO131206 DNK131205:DNK131206 DXG131205:DXG131206 EHC131205:EHC131206 EQY131205:EQY131206 FAU131205:FAU131206 FKQ131205:FKQ131206 FUM131205:FUM131206 GEI131205:GEI131206 GOE131205:GOE131206 GYA131205:GYA131206 HHW131205:HHW131206 HRS131205:HRS131206 IBO131205:IBO131206 ILK131205:ILK131206 IVG131205:IVG131206 JFC131205:JFC131206 JOY131205:JOY131206 JYU131205:JYU131206 KIQ131205:KIQ131206 KSM131205:KSM131206 LCI131205:LCI131206 LME131205:LME131206 LWA131205:LWA131206 MFW131205:MFW131206 MPS131205:MPS131206 MZO131205:MZO131206 NJK131205:NJK131206 NTG131205:NTG131206 ODC131205:ODC131206 OMY131205:OMY131206 OWU131205:OWU131206 PGQ131205:PGQ131206 PQM131205:PQM131206 QAI131205:QAI131206 QKE131205:QKE131206 QUA131205:QUA131206 RDW131205:RDW131206 RNS131205:RNS131206 RXO131205:RXO131206 SHK131205:SHK131206 SRG131205:SRG131206 TBC131205:TBC131206 TKY131205:TKY131206 TUU131205:TUU131206 UEQ131205:UEQ131206 UOM131205:UOM131206 UYI131205:UYI131206 VIE131205:VIE131206 VSA131205:VSA131206 WBW131205:WBW131206 WLS131205:WLS131206 WVO131205:WVO131206 G196741:G196742 JC196741:JC196742 SY196741:SY196742 ACU196741:ACU196742 AMQ196741:AMQ196742 AWM196741:AWM196742 BGI196741:BGI196742 BQE196741:BQE196742 CAA196741:CAA196742 CJW196741:CJW196742 CTS196741:CTS196742 DDO196741:DDO196742 DNK196741:DNK196742 DXG196741:DXG196742 EHC196741:EHC196742 EQY196741:EQY196742 FAU196741:FAU196742 FKQ196741:FKQ196742 FUM196741:FUM196742 GEI196741:GEI196742 GOE196741:GOE196742 GYA196741:GYA196742 HHW196741:HHW196742 HRS196741:HRS196742 IBO196741:IBO196742 ILK196741:ILK196742 IVG196741:IVG196742 JFC196741:JFC196742 JOY196741:JOY196742 JYU196741:JYU196742 KIQ196741:KIQ196742 KSM196741:KSM196742 LCI196741:LCI196742 LME196741:LME196742 LWA196741:LWA196742 MFW196741:MFW196742 MPS196741:MPS196742 MZO196741:MZO196742 NJK196741:NJK196742 NTG196741:NTG196742 ODC196741:ODC196742 OMY196741:OMY196742 OWU196741:OWU196742 PGQ196741:PGQ196742 PQM196741:PQM196742 QAI196741:QAI196742 QKE196741:QKE196742 QUA196741:QUA196742 RDW196741:RDW196742 RNS196741:RNS196742 RXO196741:RXO196742 SHK196741:SHK196742 SRG196741:SRG196742 TBC196741:TBC196742 TKY196741:TKY196742 TUU196741:TUU196742 UEQ196741:UEQ196742 UOM196741:UOM196742 UYI196741:UYI196742 VIE196741:VIE196742 VSA196741:VSA196742 WBW196741:WBW196742 WLS196741:WLS196742 WVO196741:WVO196742 G262277:G262278 JC262277:JC262278 SY262277:SY262278 ACU262277:ACU262278 AMQ262277:AMQ262278 AWM262277:AWM262278 BGI262277:BGI262278 BQE262277:BQE262278 CAA262277:CAA262278 CJW262277:CJW262278 CTS262277:CTS262278 DDO262277:DDO262278 DNK262277:DNK262278 DXG262277:DXG262278 EHC262277:EHC262278 EQY262277:EQY262278 FAU262277:FAU262278 FKQ262277:FKQ262278 FUM262277:FUM262278 GEI262277:GEI262278 GOE262277:GOE262278 GYA262277:GYA262278 HHW262277:HHW262278 HRS262277:HRS262278 IBO262277:IBO262278 ILK262277:ILK262278 IVG262277:IVG262278 JFC262277:JFC262278 JOY262277:JOY262278 JYU262277:JYU262278 KIQ262277:KIQ262278 KSM262277:KSM262278 LCI262277:LCI262278 LME262277:LME262278 LWA262277:LWA262278 MFW262277:MFW262278 MPS262277:MPS262278 MZO262277:MZO262278 NJK262277:NJK262278 NTG262277:NTG262278 ODC262277:ODC262278 OMY262277:OMY262278 OWU262277:OWU262278 PGQ262277:PGQ262278 PQM262277:PQM262278 QAI262277:QAI262278 QKE262277:QKE262278 QUA262277:QUA262278 RDW262277:RDW262278 RNS262277:RNS262278 RXO262277:RXO262278 SHK262277:SHK262278 SRG262277:SRG262278 TBC262277:TBC262278 TKY262277:TKY262278 TUU262277:TUU262278 UEQ262277:UEQ262278 UOM262277:UOM262278 UYI262277:UYI262278 VIE262277:VIE262278 VSA262277:VSA262278 WBW262277:WBW262278 WLS262277:WLS262278 WVO262277:WVO262278 G327813:G327814 JC327813:JC327814 SY327813:SY327814 ACU327813:ACU327814 AMQ327813:AMQ327814 AWM327813:AWM327814 BGI327813:BGI327814 BQE327813:BQE327814 CAA327813:CAA327814 CJW327813:CJW327814 CTS327813:CTS327814 DDO327813:DDO327814 DNK327813:DNK327814 DXG327813:DXG327814 EHC327813:EHC327814 EQY327813:EQY327814 FAU327813:FAU327814 FKQ327813:FKQ327814 FUM327813:FUM327814 GEI327813:GEI327814 GOE327813:GOE327814 GYA327813:GYA327814 HHW327813:HHW327814 HRS327813:HRS327814 IBO327813:IBO327814 ILK327813:ILK327814 IVG327813:IVG327814 JFC327813:JFC327814 JOY327813:JOY327814 JYU327813:JYU327814 KIQ327813:KIQ327814 KSM327813:KSM327814 LCI327813:LCI327814 LME327813:LME327814 LWA327813:LWA327814 MFW327813:MFW327814 MPS327813:MPS327814 MZO327813:MZO327814 NJK327813:NJK327814 NTG327813:NTG327814 ODC327813:ODC327814 OMY327813:OMY327814 OWU327813:OWU327814 PGQ327813:PGQ327814 PQM327813:PQM327814 QAI327813:QAI327814 QKE327813:QKE327814 QUA327813:QUA327814 RDW327813:RDW327814 RNS327813:RNS327814 RXO327813:RXO327814 SHK327813:SHK327814 SRG327813:SRG327814 TBC327813:TBC327814 TKY327813:TKY327814 TUU327813:TUU327814 UEQ327813:UEQ327814 UOM327813:UOM327814 UYI327813:UYI327814 VIE327813:VIE327814 VSA327813:VSA327814 WBW327813:WBW327814 WLS327813:WLS327814 WVO327813:WVO327814 G393349:G393350 JC393349:JC393350 SY393349:SY393350 ACU393349:ACU393350 AMQ393349:AMQ393350 AWM393349:AWM393350 BGI393349:BGI393350 BQE393349:BQE393350 CAA393349:CAA393350 CJW393349:CJW393350 CTS393349:CTS393350 DDO393349:DDO393350 DNK393349:DNK393350 DXG393349:DXG393350 EHC393349:EHC393350 EQY393349:EQY393350 FAU393349:FAU393350 FKQ393349:FKQ393350 FUM393349:FUM393350 GEI393349:GEI393350 GOE393349:GOE393350 GYA393349:GYA393350 HHW393349:HHW393350 HRS393349:HRS393350 IBO393349:IBO393350 ILK393349:ILK393350 IVG393349:IVG393350 JFC393349:JFC393350 JOY393349:JOY393350 JYU393349:JYU393350 KIQ393349:KIQ393350 KSM393349:KSM393350 LCI393349:LCI393350 LME393349:LME393350 LWA393349:LWA393350 MFW393349:MFW393350 MPS393349:MPS393350 MZO393349:MZO393350 NJK393349:NJK393350 NTG393349:NTG393350 ODC393349:ODC393350 OMY393349:OMY393350 OWU393349:OWU393350 PGQ393349:PGQ393350 PQM393349:PQM393350 QAI393349:QAI393350 QKE393349:QKE393350 QUA393349:QUA393350 RDW393349:RDW393350 RNS393349:RNS393350 RXO393349:RXO393350 SHK393349:SHK393350 SRG393349:SRG393350 TBC393349:TBC393350 TKY393349:TKY393350 TUU393349:TUU393350 UEQ393349:UEQ393350 UOM393349:UOM393350 UYI393349:UYI393350 VIE393349:VIE393350 VSA393349:VSA393350 WBW393349:WBW393350 WLS393349:WLS393350 WVO393349:WVO393350 G458885:G458886 JC458885:JC458886 SY458885:SY458886 ACU458885:ACU458886 AMQ458885:AMQ458886 AWM458885:AWM458886 BGI458885:BGI458886 BQE458885:BQE458886 CAA458885:CAA458886 CJW458885:CJW458886 CTS458885:CTS458886 DDO458885:DDO458886 DNK458885:DNK458886 DXG458885:DXG458886 EHC458885:EHC458886 EQY458885:EQY458886 FAU458885:FAU458886 FKQ458885:FKQ458886 FUM458885:FUM458886 GEI458885:GEI458886 GOE458885:GOE458886 GYA458885:GYA458886 HHW458885:HHW458886 HRS458885:HRS458886 IBO458885:IBO458886 ILK458885:ILK458886 IVG458885:IVG458886 JFC458885:JFC458886 JOY458885:JOY458886 JYU458885:JYU458886 KIQ458885:KIQ458886 KSM458885:KSM458886 LCI458885:LCI458886 LME458885:LME458886 LWA458885:LWA458886 MFW458885:MFW458886 MPS458885:MPS458886 MZO458885:MZO458886 NJK458885:NJK458886 NTG458885:NTG458886 ODC458885:ODC458886 OMY458885:OMY458886 OWU458885:OWU458886 PGQ458885:PGQ458886 PQM458885:PQM458886 QAI458885:QAI458886 QKE458885:QKE458886 QUA458885:QUA458886 RDW458885:RDW458886 RNS458885:RNS458886 RXO458885:RXO458886 SHK458885:SHK458886 SRG458885:SRG458886 TBC458885:TBC458886 TKY458885:TKY458886 TUU458885:TUU458886 UEQ458885:UEQ458886 UOM458885:UOM458886 UYI458885:UYI458886 VIE458885:VIE458886 VSA458885:VSA458886 WBW458885:WBW458886 WLS458885:WLS458886 WVO458885:WVO458886 G524421:G524422 JC524421:JC524422 SY524421:SY524422 ACU524421:ACU524422 AMQ524421:AMQ524422 AWM524421:AWM524422 BGI524421:BGI524422 BQE524421:BQE524422 CAA524421:CAA524422 CJW524421:CJW524422 CTS524421:CTS524422 DDO524421:DDO524422 DNK524421:DNK524422 DXG524421:DXG524422 EHC524421:EHC524422 EQY524421:EQY524422 FAU524421:FAU524422 FKQ524421:FKQ524422 FUM524421:FUM524422 GEI524421:GEI524422 GOE524421:GOE524422 GYA524421:GYA524422 HHW524421:HHW524422 HRS524421:HRS524422 IBO524421:IBO524422 ILK524421:ILK524422 IVG524421:IVG524422 JFC524421:JFC524422 JOY524421:JOY524422 JYU524421:JYU524422 KIQ524421:KIQ524422 KSM524421:KSM524422 LCI524421:LCI524422 LME524421:LME524422 LWA524421:LWA524422 MFW524421:MFW524422 MPS524421:MPS524422 MZO524421:MZO524422 NJK524421:NJK524422 NTG524421:NTG524422 ODC524421:ODC524422 OMY524421:OMY524422 OWU524421:OWU524422 PGQ524421:PGQ524422 PQM524421:PQM524422 QAI524421:QAI524422 QKE524421:QKE524422 QUA524421:QUA524422 RDW524421:RDW524422 RNS524421:RNS524422 RXO524421:RXO524422 SHK524421:SHK524422 SRG524421:SRG524422 TBC524421:TBC524422 TKY524421:TKY524422 TUU524421:TUU524422 UEQ524421:UEQ524422 UOM524421:UOM524422 UYI524421:UYI524422 VIE524421:VIE524422 VSA524421:VSA524422 WBW524421:WBW524422 WLS524421:WLS524422 WVO524421:WVO524422 G589957:G589958 JC589957:JC589958 SY589957:SY589958 ACU589957:ACU589958 AMQ589957:AMQ589958 AWM589957:AWM589958 BGI589957:BGI589958 BQE589957:BQE589958 CAA589957:CAA589958 CJW589957:CJW589958 CTS589957:CTS589958 DDO589957:DDO589958 DNK589957:DNK589958 DXG589957:DXG589958 EHC589957:EHC589958 EQY589957:EQY589958 FAU589957:FAU589958 FKQ589957:FKQ589958 FUM589957:FUM589958 GEI589957:GEI589958 GOE589957:GOE589958 GYA589957:GYA589958 HHW589957:HHW589958 HRS589957:HRS589958 IBO589957:IBO589958 ILK589957:ILK589958 IVG589957:IVG589958 JFC589957:JFC589958 JOY589957:JOY589958 JYU589957:JYU589958 KIQ589957:KIQ589958 KSM589957:KSM589958 LCI589957:LCI589958 LME589957:LME589958 LWA589957:LWA589958 MFW589957:MFW589958 MPS589957:MPS589958 MZO589957:MZO589958 NJK589957:NJK589958 NTG589957:NTG589958 ODC589957:ODC589958 OMY589957:OMY589958 OWU589957:OWU589958 PGQ589957:PGQ589958 PQM589957:PQM589958 QAI589957:QAI589958 QKE589957:QKE589958 QUA589957:QUA589958 RDW589957:RDW589958 RNS589957:RNS589958 RXO589957:RXO589958 SHK589957:SHK589958 SRG589957:SRG589958 TBC589957:TBC589958 TKY589957:TKY589958 TUU589957:TUU589958 UEQ589957:UEQ589958 UOM589957:UOM589958 UYI589957:UYI589958 VIE589957:VIE589958 VSA589957:VSA589958 WBW589957:WBW589958 WLS589957:WLS589958 WVO589957:WVO589958 G655493:G655494 JC655493:JC655494 SY655493:SY655494 ACU655493:ACU655494 AMQ655493:AMQ655494 AWM655493:AWM655494 BGI655493:BGI655494 BQE655493:BQE655494 CAA655493:CAA655494 CJW655493:CJW655494 CTS655493:CTS655494 DDO655493:DDO655494 DNK655493:DNK655494 DXG655493:DXG655494 EHC655493:EHC655494 EQY655493:EQY655494 FAU655493:FAU655494 FKQ655493:FKQ655494 FUM655493:FUM655494 GEI655493:GEI655494 GOE655493:GOE655494 GYA655493:GYA655494 HHW655493:HHW655494 HRS655493:HRS655494 IBO655493:IBO655494 ILK655493:ILK655494 IVG655493:IVG655494 JFC655493:JFC655494 JOY655493:JOY655494 JYU655493:JYU655494 KIQ655493:KIQ655494 KSM655493:KSM655494 LCI655493:LCI655494 LME655493:LME655494 LWA655493:LWA655494 MFW655493:MFW655494 MPS655493:MPS655494 MZO655493:MZO655494 NJK655493:NJK655494 NTG655493:NTG655494 ODC655493:ODC655494 OMY655493:OMY655494 OWU655493:OWU655494 PGQ655493:PGQ655494 PQM655493:PQM655494 QAI655493:QAI655494 QKE655493:QKE655494 QUA655493:QUA655494 RDW655493:RDW655494 RNS655493:RNS655494 RXO655493:RXO655494 SHK655493:SHK655494 SRG655493:SRG655494 TBC655493:TBC655494 TKY655493:TKY655494 TUU655493:TUU655494 UEQ655493:UEQ655494 UOM655493:UOM655494 UYI655493:UYI655494 VIE655493:VIE655494 VSA655493:VSA655494 WBW655493:WBW655494 WLS655493:WLS655494 WVO655493:WVO655494 G721029:G721030 JC721029:JC721030 SY721029:SY721030 ACU721029:ACU721030 AMQ721029:AMQ721030 AWM721029:AWM721030 BGI721029:BGI721030 BQE721029:BQE721030 CAA721029:CAA721030 CJW721029:CJW721030 CTS721029:CTS721030 DDO721029:DDO721030 DNK721029:DNK721030 DXG721029:DXG721030 EHC721029:EHC721030 EQY721029:EQY721030 FAU721029:FAU721030 FKQ721029:FKQ721030 FUM721029:FUM721030 GEI721029:GEI721030 GOE721029:GOE721030 GYA721029:GYA721030 HHW721029:HHW721030 HRS721029:HRS721030 IBO721029:IBO721030 ILK721029:ILK721030 IVG721029:IVG721030 JFC721029:JFC721030 JOY721029:JOY721030 JYU721029:JYU721030 KIQ721029:KIQ721030 KSM721029:KSM721030 LCI721029:LCI721030 LME721029:LME721030 LWA721029:LWA721030 MFW721029:MFW721030 MPS721029:MPS721030 MZO721029:MZO721030 NJK721029:NJK721030 NTG721029:NTG721030 ODC721029:ODC721030 OMY721029:OMY721030 OWU721029:OWU721030 PGQ721029:PGQ721030 PQM721029:PQM721030 QAI721029:QAI721030 QKE721029:QKE721030 QUA721029:QUA721030 RDW721029:RDW721030 RNS721029:RNS721030 RXO721029:RXO721030 SHK721029:SHK721030 SRG721029:SRG721030 TBC721029:TBC721030 TKY721029:TKY721030 TUU721029:TUU721030 UEQ721029:UEQ721030 UOM721029:UOM721030 UYI721029:UYI721030 VIE721029:VIE721030 VSA721029:VSA721030 WBW721029:WBW721030 WLS721029:WLS721030 WVO721029:WVO721030 G786565:G786566 JC786565:JC786566 SY786565:SY786566 ACU786565:ACU786566 AMQ786565:AMQ786566 AWM786565:AWM786566 BGI786565:BGI786566 BQE786565:BQE786566 CAA786565:CAA786566 CJW786565:CJW786566 CTS786565:CTS786566 DDO786565:DDO786566 DNK786565:DNK786566 DXG786565:DXG786566 EHC786565:EHC786566 EQY786565:EQY786566 FAU786565:FAU786566 FKQ786565:FKQ786566 FUM786565:FUM786566 GEI786565:GEI786566 GOE786565:GOE786566 GYA786565:GYA786566 HHW786565:HHW786566 HRS786565:HRS786566 IBO786565:IBO786566 ILK786565:ILK786566 IVG786565:IVG786566 JFC786565:JFC786566 JOY786565:JOY786566 JYU786565:JYU786566 KIQ786565:KIQ786566 KSM786565:KSM786566 LCI786565:LCI786566 LME786565:LME786566 LWA786565:LWA786566 MFW786565:MFW786566 MPS786565:MPS786566 MZO786565:MZO786566 NJK786565:NJK786566 NTG786565:NTG786566 ODC786565:ODC786566 OMY786565:OMY786566 OWU786565:OWU786566 PGQ786565:PGQ786566 PQM786565:PQM786566 QAI786565:QAI786566 QKE786565:QKE786566 QUA786565:QUA786566 RDW786565:RDW786566 RNS786565:RNS786566 RXO786565:RXO786566 SHK786565:SHK786566 SRG786565:SRG786566 TBC786565:TBC786566 TKY786565:TKY786566 TUU786565:TUU786566 UEQ786565:UEQ786566 UOM786565:UOM786566 UYI786565:UYI786566 VIE786565:VIE786566 VSA786565:VSA786566 WBW786565:WBW786566 WLS786565:WLS786566 WVO786565:WVO786566 G852101:G852102 JC852101:JC852102 SY852101:SY852102 ACU852101:ACU852102 AMQ852101:AMQ852102 AWM852101:AWM852102 BGI852101:BGI852102 BQE852101:BQE852102 CAA852101:CAA852102 CJW852101:CJW852102 CTS852101:CTS852102 DDO852101:DDO852102 DNK852101:DNK852102 DXG852101:DXG852102 EHC852101:EHC852102 EQY852101:EQY852102 FAU852101:FAU852102 FKQ852101:FKQ852102 FUM852101:FUM852102 GEI852101:GEI852102 GOE852101:GOE852102 GYA852101:GYA852102 HHW852101:HHW852102 HRS852101:HRS852102 IBO852101:IBO852102 ILK852101:ILK852102 IVG852101:IVG852102 JFC852101:JFC852102 JOY852101:JOY852102 JYU852101:JYU852102 KIQ852101:KIQ852102 KSM852101:KSM852102 LCI852101:LCI852102 LME852101:LME852102 LWA852101:LWA852102 MFW852101:MFW852102 MPS852101:MPS852102 MZO852101:MZO852102 NJK852101:NJK852102 NTG852101:NTG852102 ODC852101:ODC852102 OMY852101:OMY852102 OWU852101:OWU852102 PGQ852101:PGQ852102 PQM852101:PQM852102 QAI852101:QAI852102 QKE852101:QKE852102 QUA852101:QUA852102 RDW852101:RDW852102 RNS852101:RNS852102 RXO852101:RXO852102 SHK852101:SHK852102 SRG852101:SRG852102 TBC852101:TBC852102 TKY852101:TKY852102 TUU852101:TUU852102 UEQ852101:UEQ852102 UOM852101:UOM852102 UYI852101:UYI852102 VIE852101:VIE852102 VSA852101:VSA852102 WBW852101:WBW852102 WLS852101:WLS852102 WVO852101:WVO852102 G917637:G917638 JC917637:JC917638 SY917637:SY917638 ACU917637:ACU917638 AMQ917637:AMQ917638 AWM917637:AWM917638 BGI917637:BGI917638 BQE917637:BQE917638 CAA917637:CAA917638 CJW917637:CJW917638 CTS917637:CTS917638 DDO917637:DDO917638 DNK917637:DNK917638 DXG917637:DXG917638 EHC917637:EHC917638 EQY917637:EQY917638 FAU917637:FAU917638 FKQ917637:FKQ917638 FUM917637:FUM917638 GEI917637:GEI917638 GOE917637:GOE917638 GYA917637:GYA917638 HHW917637:HHW917638 HRS917637:HRS917638 IBO917637:IBO917638 ILK917637:ILK917638 IVG917637:IVG917638 JFC917637:JFC917638 JOY917637:JOY917638 JYU917637:JYU917638 KIQ917637:KIQ917638 KSM917637:KSM917638 LCI917637:LCI917638 LME917637:LME917638 LWA917637:LWA917638 MFW917637:MFW917638 MPS917637:MPS917638 MZO917637:MZO917638 NJK917637:NJK917638 NTG917637:NTG917638 ODC917637:ODC917638 OMY917637:OMY917638 OWU917637:OWU917638 PGQ917637:PGQ917638 PQM917637:PQM917638 QAI917637:QAI917638 QKE917637:QKE917638 QUA917637:QUA917638 RDW917637:RDW917638 RNS917637:RNS917638 RXO917637:RXO917638 SHK917637:SHK917638 SRG917637:SRG917638 TBC917637:TBC917638 TKY917637:TKY917638 TUU917637:TUU917638 UEQ917637:UEQ917638 UOM917637:UOM917638 UYI917637:UYI917638 VIE917637:VIE917638 VSA917637:VSA917638 WBW917637:WBW917638 WLS917637:WLS917638 WVO917637:WVO917638 G983173:G983174 JC983173:JC983174 SY983173:SY983174 ACU983173:ACU983174 AMQ983173:AMQ983174 AWM983173:AWM983174 BGI983173:BGI983174 BQE983173:BQE983174 CAA983173:CAA983174 CJW983173:CJW983174 CTS983173:CTS983174 DDO983173:DDO983174 DNK983173:DNK983174 DXG983173:DXG983174 EHC983173:EHC983174 EQY983173:EQY983174 FAU983173:FAU983174 FKQ983173:FKQ983174 FUM983173:FUM983174 GEI983173:GEI983174 GOE983173:GOE983174 GYA983173:GYA983174 HHW983173:HHW983174 HRS983173:HRS983174 IBO983173:IBO983174 ILK983173:ILK983174 IVG983173:IVG983174 JFC983173:JFC983174 JOY983173:JOY983174 JYU983173:JYU983174 KIQ983173:KIQ983174 KSM983173:KSM983174 LCI983173:LCI983174 LME983173:LME983174 LWA983173:LWA983174 MFW983173:MFW983174 MPS983173:MPS983174 MZO983173:MZO983174 NJK983173:NJK983174 NTG983173:NTG983174 ODC983173:ODC983174 OMY983173:OMY983174 OWU983173:OWU983174 PGQ983173:PGQ983174 PQM983173:PQM983174 QAI983173:QAI983174 QKE983173:QKE983174 QUA983173:QUA983174 RDW983173:RDW983174 RNS983173:RNS983174 RXO983173:RXO983174 SHK983173:SHK983174 SRG983173:SRG983174 TBC983173:TBC983174 TKY983173:TKY983174 TUU983173:TUU983174 UEQ983173:UEQ983174 UOM983173:UOM983174 UYI983173:UYI983174 VIE983173:VIE983174 VSA983173:VSA983174 WBW983173:WBW983174 WLS983173:WLS983174 WVO983173:WVO983174 G123:G129 JC123:JC129 SY123:SY129 ACU123:ACU129 AMQ123:AMQ129 AWM123:AWM129 BGI123:BGI129 BQE123:BQE129 CAA123:CAA129 CJW123:CJW129 CTS123:CTS129 DDO123:DDO129 DNK123:DNK129 DXG123:DXG129 EHC123:EHC129 EQY123:EQY129 FAU123:FAU129 FKQ123:FKQ129 FUM123:FUM129 GEI123:GEI129 GOE123:GOE129 GYA123:GYA129 HHW123:HHW129 HRS123:HRS129 IBO123:IBO129 ILK123:ILK129 IVG123:IVG129 JFC123:JFC129 JOY123:JOY129 JYU123:JYU129 KIQ123:KIQ129 KSM123:KSM129 LCI123:LCI129 LME123:LME129 LWA123:LWA129 MFW123:MFW129 MPS123:MPS129 MZO123:MZO129 NJK123:NJK129 NTG123:NTG129 ODC123:ODC129 OMY123:OMY129 OWU123:OWU129 PGQ123:PGQ129 PQM123:PQM129 QAI123:QAI129 QKE123:QKE129 QUA123:QUA129 RDW123:RDW129 RNS123:RNS129 RXO123:RXO129 SHK123:SHK129 SRG123:SRG129 TBC123:TBC129 TKY123:TKY129 TUU123:TUU129 UEQ123:UEQ129 UOM123:UOM129 UYI123:UYI129 VIE123:VIE129 VSA123:VSA129 WBW123:WBW129 WLS123:WLS129 WVO123:WVO129 G65659:G65665 JC65659:JC65665 SY65659:SY65665 ACU65659:ACU65665 AMQ65659:AMQ65665 AWM65659:AWM65665 BGI65659:BGI65665 BQE65659:BQE65665 CAA65659:CAA65665 CJW65659:CJW65665 CTS65659:CTS65665 DDO65659:DDO65665 DNK65659:DNK65665 DXG65659:DXG65665 EHC65659:EHC65665 EQY65659:EQY65665 FAU65659:FAU65665 FKQ65659:FKQ65665 FUM65659:FUM65665 GEI65659:GEI65665 GOE65659:GOE65665 GYA65659:GYA65665 HHW65659:HHW65665 HRS65659:HRS65665 IBO65659:IBO65665 ILK65659:ILK65665 IVG65659:IVG65665 JFC65659:JFC65665 JOY65659:JOY65665 JYU65659:JYU65665 KIQ65659:KIQ65665 KSM65659:KSM65665 LCI65659:LCI65665 LME65659:LME65665 LWA65659:LWA65665 MFW65659:MFW65665 MPS65659:MPS65665 MZO65659:MZO65665 NJK65659:NJK65665 NTG65659:NTG65665 ODC65659:ODC65665 OMY65659:OMY65665 OWU65659:OWU65665 PGQ65659:PGQ65665 PQM65659:PQM65665 QAI65659:QAI65665 QKE65659:QKE65665 QUA65659:QUA65665 RDW65659:RDW65665 RNS65659:RNS65665 RXO65659:RXO65665 SHK65659:SHK65665 SRG65659:SRG65665 TBC65659:TBC65665 TKY65659:TKY65665 TUU65659:TUU65665 UEQ65659:UEQ65665 UOM65659:UOM65665 UYI65659:UYI65665 VIE65659:VIE65665 VSA65659:VSA65665 WBW65659:WBW65665 WLS65659:WLS65665 WVO65659:WVO65665 G131195:G131201 JC131195:JC131201 SY131195:SY131201 ACU131195:ACU131201 AMQ131195:AMQ131201 AWM131195:AWM131201 BGI131195:BGI131201 BQE131195:BQE131201 CAA131195:CAA131201 CJW131195:CJW131201 CTS131195:CTS131201 DDO131195:DDO131201 DNK131195:DNK131201 DXG131195:DXG131201 EHC131195:EHC131201 EQY131195:EQY131201 FAU131195:FAU131201 FKQ131195:FKQ131201 FUM131195:FUM131201 GEI131195:GEI131201 GOE131195:GOE131201 GYA131195:GYA131201 HHW131195:HHW131201 HRS131195:HRS131201 IBO131195:IBO131201 ILK131195:ILK131201 IVG131195:IVG131201 JFC131195:JFC131201 JOY131195:JOY131201 JYU131195:JYU131201 KIQ131195:KIQ131201 KSM131195:KSM131201 LCI131195:LCI131201 LME131195:LME131201 LWA131195:LWA131201 MFW131195:MFW131201 MPS131195:MPS131201 MZO131195:MZO131201 NJK131195:NJK131201 NTG131195:NTG131201 ODC131195:ODC131201 OMY131195:OMY131201 OWU131195:OWU131201 PGQ131195:PGQ131201 PQM131195:PQM131201 QAI131195:QAI131201 QKE131195:QKE131201 QUA131195:QUA131201 RDW131195:RDW131201 RNS131195:RNS131201 RXO131195:RXO131201 SHK131195:SHK131201 SRG131195:SRG131201 TBC131195:TBC131201 TKY131195:TKY131201 TUU131195:TUU131201 UEQ131195:UEQ131201 UOM131195:UOM131201 UYI131195:UYI131201 VIE131195:VIE131201 VSA131195:VSA131201 WBW131195:WBW131201 WLS131195:WLS131201 WVO131195:WVO131201 G196731:G196737 JC196731:JC196737 SY196731:SY196737 ACU196731:ACU196737 AMQ196731:AMQ196737 AWM196731:AWM196737 BGI196731:BGI196737 BQE196731:BQE196737 CAA196731:CAA196737 CJW196731:CJW196737 CTS196731:CTS196737 DDO196731:DDO196737 DNK196731:DNK196737 DXG196731:DXG196737 EHC196731:EHC196737 EQY196731:EQY196737 FAU196731:FAU196737 FKQ196731:FKQ196737 FUM196731:FUM196737 GEI196731:GEI196737 GOE196731:GOE196737 GYA196731:GYA196737 HHW196731:HHW196737 HRS196731:HRS196737 IBO196731:IBO196737 ILK196731:ILK196737 IVG196731:IVG196737 JFC196731:JFC196737 JOY196731:JOY196737 JYU196731:JYU196737 KIQ196731:KIQ196737 KSM196731:KSM196737 LCI196731:LCI196737 LME196731:LME196737 LWA196731:LWA196737 MFW196731:MFW196737 MPS196731:MPS196737 MZO196731:MZO196737 NJK196731:NJK196737 NTG196731:NTG196737 ODC196731:ODC196737 OMY196731:OMY196737 OWU196731:OWU196737 PGQ196731:PGQ196737 PQM196731:PQM196737 QAI196731:QAI196737 QKE196731:QKE196737 QUA196731:QUA196737 RDW196731:RDW196737 RNS196731:RNS196737 RXO196731:RXO196737 SHK196731:SHK196737 SRG196731:SRG196737 TBC196731:TBC196737 TKY196731:TKY196737 TUU196731:TUU196737 UEQ196731:UEQ196737 UOM196731:UOM196737 UYI196731:UYI196737 VIE196731:VIE196737 VSA196731:VSA196737 WBW196731:WBW196737 WLS196731:WLS196737 WVO196731:WVO196737 G262267:G262273 JC262267:JC262273 SY262267:SY262273 ACU262267:ACU262273 AMQ262267:AMQ262273 AWM262267:AWM262273 BGI262267:BGI262273 BQE262267:BQE262273 CAA262267:CAA262273 CJW262267:CJW262273 CTS262267:CTS262273 DDO262267:DDO262273 DNK262267:DNK262273 DXG262267:DXG262273 EHC262267:EHC262273 EQY262267:EQY262273 FAU262267:FAU262273 FKQ262267:FKQ262273 FUM262267:FUM262273 GEI262267:GEI262273 GOE262267:GOE262273 GYA262267:GYA262273 HHW262267:HHW262273 HRS262267:HRS262273 IBO262267:IBO262273 ILK262267:ILK262273 IVG262267:IVG262273 JFC262267:JFC262273 JOY262267:JOY262273 JYU262267:JYU262273 KIQ262267:KIQ262273 KSM262267:KSM262273 LCI262267:LCI262273 LME262267:LME262273 LWA262267:LWA262273 MFW262267:MFW262273 MPS262267:MPS262273 MZO262267:MZO262273 NJK262267:NJK262273 NTG262267:NTG262273 ODC262267:ODC262273 OMY262267:OMY262273 OWU262267:OWU262273 PGQ262267:PGQ262273 PQM262267:PQM262273 QAI262267:QAI262273 QKE262267:QKE262273 QUA262267:QUA262273 RDW262267:RDW262273 RNS262267:RNS262273 RXO262267:RXO262273 SHK262267:SHK262273 SRG262267:SRG262273 TBC262267:TBC262273 TKY262267:TKY262273 TUU262267:TUU262273 UEQ262267:UEQ262273 UOM262267:UOM262273 UYI262267:UYI262273 VIE262267:VIE262273 VSA262267:VSA262273 WBW262267:WBW262273 WLS262267:WLS262273 WVO262267:WVO262273 G327803:G327809 JC327803:JC327809 SY327803:SY327809 ACU327803:ACU327809 AMQ327803:AMQ327809 AWM327803:AWM327809 BGI327803:BGI327809 BQE327803:BQE327809 CAA327803:CAA327809 CJW327803:CJW327809 CTS327803:CTS327809 DDO327803:DDO327809 DNK327803:DNK327809 DXG327803:DXG327809 EHC327803:EHC327809 EQY327803:EQY327809 FAU327803:FAU327809 FKQ327803:FKQ327809 FUM327803:FUM327809 GEI327803:GEI327809 GOE327803:GOE327809 GYA327803:GYA327809 HHW327803:HHW327809 HRS327803:HRS327809 IBO327803:IBO327809 ILK327803:ILK327809 IVG327803:IVG327809 JFC327803:JFC327809 JOY327803:JOY327809 JYU327803:JYU327809 KIQ327803:KIQ327809 KSM327803:KSM327809 LCI327803:LCI327809 LME327803:LME327809 LWA327803:LWA327809 MFW327803:MFW327809 MPS327803:MPS327809 MZO327803:MZO327809 NJK327803:NJK327809 NTG327803:NTG327809 ODC327803:ODC327809 OMY327803:OMY327809 OWU327803:OWU327809 PGQ327803:PGQ327809 PQM327803:PQM327809 QAI327803:QAI327809 QKE327803:QKE327809 QUA327803:QUA327809 RDW327803:RDW327809 RNS327803:RNS327809 RXO327803:RXO327809 SHK327803:SHK327809 SRG327803:SRG327809 TBC327803:TBC327809 TKY327803:TKY327809 TUU327803:TUU327809 UEQ327803:UEQ327809 UOM327803:UOM327809 UYI327803:UYI327809 VIE327803:VIE327809 VSA327803:VSA327809 WBW327803:WBW327809 WLS327803:WLS327809 WVO327803:WVO327809 G393339:G393345 JC393339:JC393345 SY393339:SY393345 ACU393339:ACU393345 AMQ393339:AMQ393345 AWM393339:AWM393345 BGI393339:BGI393345 BQE393339:BQE393345 CAA393339:CAA393345 CJW393339:CJW393345 CTS393339:CTS393345 DDO393339:DDO393345 DNK393339:DNK393345 DXG393339:DXG393345 EHC393339:EHC393345 EQY393339:EQY393345 FAU393339:FAU393345 FKQ393339:FKQ393345 FUM393339:FUM393345 GEI393339:GEI393345 GOE393339:GOE393345 GYA393339:GYA393345 HHW393339:HHW393345 HRS393339:HRS393345 IBO393339:IBO393345 ILK393339:ILK393345 IVG393339:IVG393345 JFC393339:JFC393345 JOY393339:JOY393345 JYU393339:JYU393345 KIQ393339:KIQ393345 KSM393339:KSM393345 LCI393339:LCI393345 LME393339:LME393345 LWA393339:LWA393345 MFW393339:MFW393345 MPS393339:MPS393345 MZO393339:MZO393345 NJK393339:NJK393345 NTG393339:NTG393345 ODC393339:ODC393345 OMY393339:OMY393345 OWU393339:OWU393345 PGQ393339:PGQ393345 PQM393339:PQM393345 QAI393339:QAI393345 QKE393339:QKE393345 QUA393339:QUA393345 RDW393339:RDW393345 RNS393339:RNS393345 RXO393339:RXO393345 SHK393339:SHK393345 SRG393339:SRG393345 TBC393339:TBC393345 TKY393339:TKY393345 TUU393339:TUU393345 UEQ393339:UEQ393345 UOM393339:UOM393345 UYI393339:UYI393345 VIE393339:VIE393345 VSA393339:VSA393345 WBW393339:WBW393345 WLS393339:WLS393345 WVO393339:WVO393345 G458875:G458881 JC458875:JC458881 SY458875:SY458881 ACU458875:ACU458881 AMQ458875:AMQ458881 AWM458875:AWM458881 BGI458875:BGI458881 BQE458875:BQE458881 CAA458875:CAA458881 CJW458875:CJW458881 CTS458875:CTS458881 DDO458875:DDO458881 DNK458875:DNK458881 DXG458875:DXG458881 EHC458875:EHC458881 EQY458875:EQY458881 FAU458875:FAU458881 FKQ458875:FKQ458881 FUM458875:FUM458881 GEI458875:GEI458881 GOE458875:GOE458881 GYA458875:GYA458881 HHW458875:HHW458881 HRS458875:HRS458881 IBO458875:IBO458881 ILK458875:ILK458881 IVG458875:IVG458881 JFC458875:JFC458881 JOY458875:JOY458881 JYU458875:JYU458881 KIQ458875:KIQ458881 KSM458875:KSM458881 LCI458875:LCI458881 LME458875:LME458881 LWA458875:LWA458881 MFW458875:MFW458881 MPS458875:MPS458881 MZO458875:MZO458881 NJK458875:NJK458881 NTG458875:NTG458881 ODC458875:ODC458881 OMY458875:OMY458881 OWU458875:OWU458881 PGQ458875:PGQ458881 PQM458875:PQM458881 QAI458875:QAI458881 QKE458875:QKE458881 QUA458875:QUA458881 RDW458875:RDW458881 RNS458875:RNS458881 RXO458875:RXO458881 SHK458875:SHK458881 SRG458875:SRG458881 TBC458875:TBC458881 TKY458875:TKY458881 TUU458875:TUU458881 UEQ458875:UEQ458881 UOM458875:UOM458881 UYI458875:UYI458881 VIE458875:VIE458881 VSA458875:VSA458881 WBW458875:WBW458881 WLS458875:WLS458881 WVO458875:WVO458881 G524411:G524417 JC524411:JC524417 SY524411:SY524417 ACU524411:ACU524417 AMQ524411:AMQ524417 AWM524411:AWM524417 BGI524411:BGI524417 BQE524411:BQE524417 CAA524411:CAA524417 CJW524411:CJW524417 CTS524411:CTS524417 DDO524411:DDO524417 DNK524411:DNK524417 DXG524411:DXG524417 EHC524411:EHC524417 EQY524411:EQY524417 FAU524411:FAU524417 FKQ524411:FKQ524417 FUM524411:FUM524417 GEI524411:GEI524417 GOE524411:GOE524417 GYA524411:GYA524417 HHW524411:HHW524417 HRS524411:HRS524417 IBO524411:IBO524417 ILK524411:ILK524417 IVG524411:IVG524417 JFC524411:JFC524417 JOY524411:JOY524417 JYU524411:JYU524417 KIQ524411:KIQ524417 KSM524411:KSM524417 LCI524411:LCI524417 LME524411:LME524417 LWA524411:LWA524417 MFW524411:MFW524417 MPS524411:MPS524417 MZO524411:MZO524417 NJK524411:NJK524417 NTG524411:NTG524417 ODC524411:ODC524417 OMY524411:OMY524417 OWU524411:OWU524417 PGQ524411:PGQ524417 PQM524411:PQM524417 QAI524411:QAI524417 QKE524411:QKE524417 QUA524411:QUA524417 RDW524411:RDW524417 RNS524411:RNS524417 RXO524411:RXO524417 SHK524411:SHK524417 SRG524411:SRG524417 TBC524411:TBC524417 TKY524411:TKY524417 TUU524411:TUU524417 UEQ524411:UEQ524417 UOM524411:UOM524417 UYI524411:UYI524417 VIE524411:VIE524417 VSA524411:VSA524417 WBW524411:WBW524417 WLS524411:WLS524417 WVO524411:WVO524417 G589947:G589953 JC589947:JC589953 SY589947:SY589953 ACU589947:ACU589953 AMQ589947:AMQ589953 AWM589947:AWM589953 BGI589947:BGI589953 BQE589947:BQE589953 CAA589947:CAA589953 CJW589947:CJW589953 CTS589947:CTS589953 DDO589947:DDO589953 DNK589947:DNK589953 DXG589947:DXG589953 EHC589947:EHC589953 EQY589947:EQY589953 FAU589947:FAU589953 FKQ589947:FKQ589953 FUM589947:FUM589953 GEI589947:GEI589953 GOE589947:GOE589953 GYA589947:GYA589953 HHW589947:HHW589953 HRS589947:HRS589953 IBO589947:IBO589953 ILK589947:ILK589953 IVG589947:IVG589953 JFC589947:JFC589953 JOY589947:JOY589953 JYU589947:JYU589953 KIQ589947:KIQ589953 KSM589947:KSM589953 LCI589947:LCI589953 LME589947:LME589953 LWA589947:LWA589953 MFW589947:MFW589953 MPS589947:MPS589953 MZO589947:MZO589953 NJK589947:NJK589953 NTG589947:NTG589953 ODC589947:ODC589953 OMY589947:OMY589953 OWU589947:OWU589953 PGQ589947:PGQ589953 PQM589947:PQM589953 QAI589947:QAI589953 QKE589947:QKE589953 QUA589947:QUA589953 RDW589947:RDW589953 RNS589947:RNS589953 RXO589947:RXO589953 SHK589947:SHK589953 SRG589947:SRG589953 TBC589947:TBC589953 TKY589947:TKY589953 TUU589947:TUU589953 UEQ589947:UEQ589953 UOM589947:UOM589953 UYI589947:UYI589953 VIE589947:VIE589953 VSA589947:VSA589953 WBW589947:WBW589953 WLS589947:WLS589953 WVO589947:WVO589953 G655483:G655489 JC655483:JC655489 SY655483:SY655489 ACU655483:ACU655489 AMQ655483:AMQ655489 AWM655483:AWM655489 BGI655483:BGI655489 BQE655483:BQE655489 CAA655483:CAA655489 CJW655483:CJW655489 CTS655483:CTS655489 DDO655483:DDO655489 DNK655483:DNK655489 DXG655483:DXG655489 EHC655483:EHC655489 EQY655483:EQY655489 FAU655483:FAU655489 FKQ655483:FKQ655489 FUM655483:FUM655489 GEI655483:GEI655489 GOE655483:GOE655489 GYA655483:GYA655489 HHW655483:HHW655489 HRS655483:HRS655489 IBO655483:IBO655489 ILK655483:ILK655489 IVG655483:IVG655489 JFC655483:JFC655489 JOY655483:JOY655489 JYU655483:JYU655489 KIQ655483:KIQ655489 KSM655483:KSM655489 LCI655483:LCI655489 LME655483:LME655489 LWA655483:LWA655489 MFW655483:MFW655489 MPS655483:MPS655489 MZO655483:MZO655489 NJK655483:NJK655489 NTG655483:NTG655489 ODC655483:ODC655489 OMY655483:OMY655489 OWU655483:OWU655489 PGQ655483:PGQ655489 PQM655483:PQM655489 QAI655483:QAI655489 QKE655483:QKE655489 QUA655483:QUA655489 RDW655483:RDW655489 RNS655483:RNS655489 RXO655483:RXO655489 SHK655483:SHK655489 SRG655483:SRG655489 TBC655483:TBC655489 TKY655483:TKY655489 TUU655483:TUU655489 UEQ655483:UEQ655489 UOM655483:UOM655489 UYI655483:UYI655489 VIE655483:VIE655489 VSA655483:VSA655489 WBW655483:WBW655489 WLS655483:WLS655489 WVO655483:WVO655489 G721019:G721025 JC721019:JC721025 SY721019:SY721025 ACU721019:ACU721025 AMQ721019:AMQ721025 AWM721019:AWM721025 BGI721019:BGI721025 BQE721019:BQE721025 CAA721019:CAA721025 CJW721019:CJW721025 CTS721019:CTS721025 DDO721019:DDO721025 DNK721019:DNK721025 DXG721019:DXG721025 EHC721019:EHC721025 EQY721019:EQY721025 FAU721019:FAU721025 FKQ721019:FKQ721025 FUM721019:FUM721025 GEI721019:GEI721025 GOE721019:GOE721025 GYA721019:GYA721025 HHW721019:HHW721025 HRS721019:HRS721025 IBO721019:IBO721025 ILK721019:ILK721025 IVG721019:IVG721025 JFC721019:JFC721025 JOY721019:JOY721025 JYU721019:JYU721025 KIQ721019:KIQ721025 KSM721019:KSM721025 LCI721019:LCI721025 LME721019:LME721025 LWA721019:LWA721025 MFW721019:MFW721025 MPS721019:MPS721025 MZO721019:MZO721025 NJK721019:NJK721025 NTG721019:NTG721025 ODC721019:ODC721025 OMY721019:OMY721025 OWU721019:OWU721025 PGQ721019:PGQ721025 PQM721019:PQM721025 QAI721019:QAI721025 QKE721019:QKE721025 QUA721019:QUA721025 RDW721019:RDW721025 RNS721019:RNS721025 RXO721019:RXO721025 SHK721019:SHK721025 SRG721019:SRG721025 TBC721019:TBC721025 TKY721019:TKY721025 TUU721019:TUU721025 UEQ721019:UEQ721025 UOM721019:UOM721025 UYI721019:UYI721025 VIE721019:VIE721025 VSA721019:VSA721025 WBW721019:WBW721025 WLS721019:WLS721025 WVO721019:WVO721025 G786555:G786561 JC786555:JC786561 SY786555:SY786561 ACU786555:ACU786561 AMQ786555:AMQ786561 AWM786555:AWM786561 BGI786555:BGI786561 BQE786555:BQE786561 CAA786555:CAA786561 CJW786555:CJW786561 CTS786555:CTS786561 DDO786555:DDO786561 DNK786555:DNK786561 DXG786555:DXG786561 EHC786555:EHC786561 EQY786555:EQY786561 FAU786555:FAU786561 FKQ786555:FKQ786561 FUM786555:FUM786561 GEI786555:GEI786561 GOE786555:GOE786561 GYA786555:GYA786561 HHW786555:HHW786561 HRS786555:HRS786561 IBO786555:IBO786561 ILK786555:ILK786561 IVG786555:IVG786561 JFC786555:JFC786561 JOY786555:JOY786561 JYU786555:JYU786561 KIQ786555:KIQ786561 KSM786555:KSM786561 LCI786555:LCI786561 LME786555:LME786561 LWA786555:LWA786561 MFW786555:MFW786561 MPS786555:MPS786561 MZO786555:MZO786561 NJK786555:NJK786561 NTG786555:NTG786561 ODC786555:ODC786561 OMY786555:OMY786561 OWU786555:OWU786561 PGQ786555:PGQ786561 PQM786555:PQM786561 QAI786555:QAI786561 QKE786555:QKE786561 QUA786555:QUA786561 RDW786555:RDW786561 RNS786555:RNS786561 RXO786555:RXO786561 SHK786555:SHK786561 SRG786555:SRG786561 TBC786555:TBC786561 TKY786555:TKY786561 TUU786555:TUU786561 UEQ786555:UEQ786561 UOM786555:UOM786561 UYI786555:UYI786561 VIE786555:VIE786561 VSA786555:VSA786561 WBW786555:WBW786561 WLS786555:WLS786561 WVO786555:WVO786561 G852091:G852097 JC852091:JC852097 SY852091:SY852097 ACU852091:ACU852097 AMQ852091:AMQ852097 AWM852091:AWM852097 BGI852091:BGI852097 BQE852091:BQE852097 CAA852091:CAA852097 CJW852091:CJW852097 CTS852091:CTS852097 DDO852091:DDO852097 DNK852091:DNK852097 DXG852091:DXG852097 EHC852091:EHC852097 EQY852091:EQY852097 FAU852091:FAU852097 FKQ852091:FKQ852097 FUM852091:FUM852097 GEI852091:GEI852097 GOE852091:GOE852097 GYA852091:GYA852097 HHW852091:HHW852097 HRS852091:HRS852097 IBO852091:IBO852097 ILK852091:ILK852097 IVG852091:IVG852097 JFC852091:JFC852097 JOY852091:JOY852097 JYU852091:JYU852097 KIQ852091:KIQ852097 KSM852091:KSM852097 LCI852091:LCI852097 LME852091:LME852097 LWA852091:LWA852097 MFW852091:MFW852097 MPS852091:MPS852097 MZO852091:MZO852097 NJK852091:NJK852097 NTG852091:NTG852097 ODC852091:ODC852097 OMY852091:OMY852097 OWU852091:OWU852097 PGQ852091:PGQ852097 PQM852091:PQM852097 QAI852091:QAI852097 QKE852091:QKE852097 QUA852091:QUA852097 RDW852091:RDW852097 RNS852091:RNS852097 RXO852091:RXO852097 SHK852091:SHK852097 SRG852091:SRG852097 TBC852091:TBC852097 TKY852091:TKY852097 TUU852091:TUU852097 UEQ852091:UEQ852097 UOM852091:UOM852097 UYI852091:UYI852097 VIE852091:VIE852097 VSA852091:VSA852097 WBW852091:WBW852097 WLS852091:WLS852097 WVO852091:WVO852097 G917627:G917633 JC917627:JC917633 SY917627:SY917633 ACU917627:ACU917633 AMQ917627:AMQ917633 AWM917627:AWM917633 BGI917627:BGI917633 BQE917627:BQE917633 CAA917627:CAA917633 CJW917627:CJW917633 CTS917627:CTS917633 DDO917627:DDO917633 DNK917627:DNK917633 DXG917627:DXG917633 EHC917627:EHC917633 EQY917627:EQY917633 FAU917627:FAU917633 FKQ917627:FKQ917633 FUM917627:FUM917633 GEI917627:GEI917633 GOE917627:GOE917633 GYA917627:GYA917633 HHW917627:HHW917633 HRS917627:HRS917633 IBO917627:IBO917633 ILK917627:ILK917633 IVG917627:IVG917633 JFC917627:JFC917633 JOY917627:JOY917633 JYU917627:JYU917633 KIQ917627:KIQ917633 KSM917627:KSM917633 LCI917627:LCI917633 LME917627:LME917633 LWA917627:LWA917633 MFW917627:MFW917633 MPS917627:MPS917633 MZO917627:MZO917633 NJK917627:NJK917633 NTG917627:NTG917633 ODC917627:ODC917633 OMY917627:OMY917633 OWU917627:OWU917633 PGQ917627:PGQ917633 PQM917627:PQM917633 QAI917627:QAI917633 QKE917627:QKE917633 QUA917627:QUA917633 RDW917627:RDW917633 RNS917627:RNS917633 RXO917627:RXO917633 SHK917627:SHK917633 SRG917627:SRG917633 TBC917627:TBC917633 TKY917627:TKY917633 TUU917627:TUU917633 UEQ917627:UEQ917633 UOM917627:UOM917633 UYI917627:UYI917633 VIE917627:VIE917633 VSA917627:VSA917633 WBW917627:WBW917633 WLS917627:WLS917633 WVO917627:WVO917633 G983163:G983169 JC983163:JC983169 SY983163:SY983169 ACU983163:ACU983169 AMQ983163:AMQ983169 AWM983163:AWM983169 BGI983163:BGI983169 BQE983163:BQE983169 CAA983163:CAA983169 CJW983163:CJW983169 CTS983163:CTS983169 DDO983163:DDO983169 DNK983163:DNK983169 DXG983163:DXG983169 EHC983163:EHC983169 EQY983163:EQY983169 FAU983163:FAU983169 FKQ983163:FKQ983169 FUM983163:FUM983169 GEI983163:GEI983169 GOE983163:GOE983169 GYA983163:GYA983169 HHW983163:HHW983169 HRS983163:HRS983169 IBO983163:IBO983169 ILK983163:ILK983169 IVG983163:IVG983169 JFC983163:JFC983169 JOY983163:JOY983169 JYU983163:JYU983169 KIQ983163:KIQ983169 KSM983163:KSM983169 LCI983163:LCI983169 LME983163:LME983169 LWA983163:LWA983169 MFW983163:MFW983169 MPS983163:MPS983169 MZO983163:MZO983169 NJK983163:NJK983169 NTG983163:NTG983169 ODC983163:ODC983169 OMY983163:OMY983169 OWU983163:OWU983169 PGQ983163:PGQ983169 PQM983163:PQM983169 QAI983163:QAI983169 QKE983163:QKE983169 QUA983163:QUA983169 RDW983163:RDW983169 RNS983163:RNS983169 RXO983163:RXO983169 SHK983163:SHK983169 SRG983163:SRG983169 TBC983163:TBC983169 TKY983163:TKY983169 TUU983163:TUU983169 UEQ983163:UEQ983169 UOM983163:UOM983169 UYI983163:UYI983169 VIE983163:VIE983169 VSA983163:VSA983169 WBW983163:WBW983169 WLS983163:WLS983169 WVO983163:WVO983169 G113 JC113 SY113 ACU113 AMQ113 AWM113 BGI113 BQE113 CAA113 CJW113 CTS113 DDO113 DNK113 DXG113 EHC113 EQY113 FAU113 FKQ113 FUM113 GEI113 GOE113 GYA113 HHW113 HRS113 IBO113 ILK113 IVG113 JFC113 JOY113 JYU113 KIQ113 KSM113 LCI113 LME113 LWA113 MFW113 MPS113 MZO113 NJK113 NTG113 ODC113 OMY113 OWU113 PGQ113 PQM113 QAI113 QKE113 QUA113 RDW113 RNS113 RXO113 SHK113 SRG113 TBC113 TKY113 TUU113 UEQ113 UOM113 UYI113 VIE113 VSA113 WBW113 WLS113 WVO113 G65649 JC65649 SY65649 ACU65649 AMQ65649 AWM65649 BGI65649 BQE65649 CAA65649 CJW65649 CTS65649 DDO65649 DNK65649 DXG65649 EHC65649 EQY65649 FAU65649 FKQ65649 FUM65649 GEI65649 GOE65649 GYA65649 HHW65649 HRS65649 IBO65649 ILK65649 IVG65649 JFC65649 JOY65649 JYU65649 KIQ65649 KSM65649 LCI65649 LME65649 LWA65649 MFW65649 MPS65649 MZO65649 NJK65649 NTG65649 ODC65649 OMY65649 OWU65649 PGQ65649 PQM65649 QAI65649 QKE65649 QUA65649 RDW65649 RNS65649 RXO65649 SHK65649 SRG65649 TBC65649 TKY65649 TUU65649 UEQ65649 UOM65649 UYI65649 VIE65649 VSA65649 WBW65649 WLS65649 WVO65649 G131185 JC131185 SY131185 ACU131185 AMQ131185 AWM131185 BGI131185 BQE131185 CAA131185 CJW131185 CTS131185 DDO131185 DNK131185 DXG131185 EHC131185 EQY131185 FAU131185 FKQ131185 FUM131185 GEI131185 GOE131185 GYA131185 HHW131185 HRS131185 IBO131185 ILK131185 IVG131185 JFC131185 JOY131185 JYU131185 KIQ131185 KSM131185 LCI131185 LME131185 LWA131185 MFW131185 MPS131185 MZO131185 NJK131185 NTG131185 ODC131185 OMY131185 OWU131185 PGQ131185 PQM131185 QAI131185 QKE131185 QUA131185 RDW131185 RNS131185 RXO131185 SHK131185 SRG131185 TBC131185 TKY131185 TUU131185 UEQ131185 UOM131185 UYI131185 VIE131185 VSA131185 WBW131185 WLS131185 WVO131185 G196721 JC196721 SY196721 ACU196721 AMQ196721 AWM196721 BGI196721 BQE196721 CAA196721 CJW196721 CTS196721 DDO196721 DNK196721 DXG196721 EHC196721 EQY196721 FAU196721 FKQ196721 FUM196721 GEI196721 GOE196721 GYA196721 HHW196721 HRS196721 IBO196721 ILK196721 IVG196721 JFC196721 JOY196721 JYU196721 KIQ196721 KSM196721 LCI196721 LME196721 LWA196721 MFW196721 MPS196721 MZO196721 NJK196721 NTG196721 ODC196721 OMY196721 OWU196721 PGQ196721 PQM196721 QAI196721 QKE196721 QUA196721 RDW196721 RNS196721 RXO196721 SHK196721 SRG196721 TBC196721 TKY196721 TUU196721 UEQ196721 UOM196721 UYI196721 VIE196721 VSA196721 WBW196721 WLS196721 WVO196721 G262257 JC262257 SY262257 ACU262257 AMQ262257 AWM262257 BGI262257 BQE262257 CAA262257 CJW262257 CTS262257 DDO262257 DNK262257 DXG262257 EHC262257 EQY262257 FAU262257 FKQ262257 FUM262257 GEI262257 GOE262257 GYA262257 HHW262257 HRS262257 IBO262257 ILK262257 IVG262257 JFC262257 JOY262257 JYU262257 KIQ262257 KSM262257 LCI262257 LME262257 LWA262257 MFW262257 MPS262257 MZO262257 NJK262257 NTG262257 ODC262257 OMY262257 OWU262257 PGQ262257 PQM262257 QAI262257 QKE262257 QUA262257 RDW262257 RNS262257 RXO262257 SHK262257 SRG262257 TBC262257 TKY262257 TUU262257 UEQ262257 UOM262257 UYI262257 VIE262257 VSA262257 WBW262257 WLS262257 WVO262257 G327793 JC327793 SY327793 ACU327793 AMQ327793 AWM327793 BGI327793 BQE327793 CAA327793 CJW327793 CTS327793 DDO327793 DNK327793 DXG327793 EHC327793 EQY327793 FAU327793 FKQ327793 FUM327793 GEI327793 GOE327793 GYA327793 HHW327793 HRS327793 IBO327793 ILK327793 IVG327793 JFC327793 JOY327793 JYU327793 KIQ327793 KSM327793 LCI327793 LME327793 LWA327793 MFW327793 MPS327793 MZO327793 NJK327793 NTG327793 ODC327793 OMY327793 OWU327793 PGQ327793 PQM327793 QAI327793 QKE327793 QUA327793 RDW327793 RNS327793 RXO327793 SHK327793 SRG327793 TBC327793 TKY327793 TUU327793 UEQ327793 UOM327793 UYI327793 VIE327793 VSA327793 WBW327793 WLS327793 WVO327793 G393329 JC393329 SY393329 ACU393329 AMQ393329 AWM393329 BGI393329 BQE393329 CAA393329 CJW393329 CTS393329 DDO393329 DNK393329 DXG393329 EHC393329 EQY393329 FAU393329 FKQ393329 FUM393329 GEI393329 GOE393329 GYA393329 HHW393329 HRS393329 IBO393329 ILK393329 IVG393329 JFC393329 JOY393329 JYU393329 KIQ393329 KSM393329 LCI393329 LME393329 LWA393329 MFW393329 MPS393329 MZO393329 NJK393329 NTG393329 ODC393329 OMY393329 OWU393329 PGQ393329 PQM393329 QAI393329 QKE393329 QUA393329 RDW393329 RNS393329 RXO393329 SHK393329 SRG393329 TBC393329 TKY393329 TUU393329 UEQ393329 UOM393329 UYI393329 VIE393329 VSA393329 WBW393329 WLS393329 WVO393329 G458865 JC458865 SY458865 ACU458865 AMQ458865 AWM458865 BGI458865 BQE458865 CAA458865 CJW458865 CTS458865 DDO458865 DNK458865 DXG458865 EHC458865 EQY458865 FAU458865 FKQ458865 FUM458865 GEI458865 GOE458865 GYA458865 HHW458865 HRS458865 IBO458865 ILK458865 IVG458865 JFC458865 JOY458865 JYU458865 KIQ458865 KSM458865 LCI458865 LME458865 LWA458865 MFW458865 MPS458865 MZO458865 NJK458865 NTG458865 ODC458865 OMY458865 OWU458865 PGQ458865 PQM458865 QAI458865 QKE458865 QUA458865 RDW458865 RNS458865 RXO458865 SHK458865 SRG458865 TBC458865 TKY458865 TUU458865 UEQ458865 UOM458865 UYI458865 VIE458865 VSA458865 WBW458865 WLS458865 WVO458865 G524401 JC524401 SY524401 ACU524401 AMQ524401 AWM524401 BGI524401 BQE524401 CAA524401 CJW524401 CTS524401 DDO524401 DNK524401 DXG524401 EHC524401 EQY524401 FAU524401 FKQ524401 FUM524401 GEI524401 GOE524401 GYA524401 HHW524401 HRS524401 IBO524401 ILK524401 IVG524401 JFC524401 JOY524401 JYU524401 KIQ524401 KSM524401 LCI524401 LME524401 LWA524401 MFW524401 MPS524401 MZO524401 NJK524401 NTG524401 ODC524401 OMY524401 OWU524401 PGQ524401 PQM524401 QAI524401 QKE524401 QUA524401 RDW524401 RNS524401 RXO524401 SHK524401 SRG524401 TBC524401 TKY524401 TUU524401 UEQ524401 UOM524401 UYI524401 VIE524401 VSA524401 WBW524401 WLS524401 WVO524401 G589937 JC589937 SY589937 ACU589937 AMQ589937 AWM589937 BGI589937 BQE589937 CAA589937 CJW589937 CTS589937 DDO589937 DNK589937 DXG589937 EHC589937 EQY589937 FAU589937 FKQ589937 FUM589937 GEI589937 GOE589937 GYA589937 HHW589937 HRS589937 IBO589937 ILK589937 IVG589937 JFC589937 JOY589937 JYU589937 KIQ589937 KSM589937 LCI589937 LME589937 LWA589937 MFW589937 MPS589937 MZO589937 NJK589937 NTG589937 ODC589937 OMY589937 OWU589937 PGQ589937 PQM589937 QAI589937 QKE589937 QUA589937 RDW589937 RNS589937 RXO589937 SHK589937 SRG589937 TBC589937 TKY589937 TUU589937 UEQ589937 UOM589937 UYI589937 VIE589937 VSA589937 WBW589937 WLS589937 WVO589937 G655473 JC655473 SY655473 ACU655473 AMQ655473 AWM655473 BGI655473 BQE655473 CAA655473 CJW655473 CTS655473 DDO655473 DNK655473 DXG655473 EHC655473 EQY655473 FAU655473 FKQ655473 FUM655473 GEI655473 GOE655473 GYA655473 HHW655473 HRS655473 IBO655473 ILK655473 IVG655473 JFC655473 JOY655473 JYU655473 KIQ655473 KSM655473 LCI655473 LME655473 LWA655473 MFW655473 MPS655473 MZO655473 NJK655473 NTG655473 ODC655473 OMY655473 OWU655473 PGQ655473 PQM655473 QAI655473 QKE655473 QUA655473 RDW655473 RNS655473 RXO655473 SHK655473 SRG655473 TBC655473 TKY655473 TUU655473 UEQ655473 UOM655473 UYI655473 VIE655473 VSA655473 WBW655473 WLS655473 WVO655473 G721009 JC721009 SY721009 ACU721009 AMQ721009 AWM721009 BGI721009 BQE721009 CAA721009 CJW721009 CTS721009 DDO721009 DNK721009 DXG721009 EHC721009 EQY721009 FAU721009 FKQ721009 FUM721009 GEI721009 GOE721009 GYA721009 HHW721009 HRS721009 IBO721009 ILK721009 IVG721009 JFC721009 JOY721009 JYU721009 KIQ721009 KSM721009 LCI721009 LME721009 LWA721009 MFW721009 MPS721009 MZO721009 NJK721009 NTG721009 ODC721009 OMY721009 OWU721009 PGQ721009 PQM721009 QAI721009 QKE721009 QUA721009 RDW721009 RNS721009 RXO721009 SHK721009 SRG721009 TBC721009 TKY721009 TUU721009 UEQ721009 UOM721009 UYI721009 VIE721009 VSA721009 WBW721009 WLS721009 WVO721009 G786545 JC786545 SY786545 ACU786545 AMQ786545 AWM786545 BGI786545 BQE786545 CAA786545 CJW786545 CTS786545 DDO786545 DNK786545 DXG786545 EHC786545 EQY786545 FAU786545 FKQ786545 FUM786545 GEI786545 GOE786545 GYA786545 HHW786545 HRS786545 IBO786545 ILK786545 IVG786545 JFC786545 JOY786545 JYU786545 KIQ786545 KSM786545 LCI786545 LME786545 LWA786545 MFW786545 MPS786545 MZO786545 NJK786545 NTG786545 ODC786545 OMY786545 OWU786545 PGQ786545 PQM786545 QAI786545 QKE786545 QUA786545 RDW786545 RNS786545 RXO786545 SHK786545 SRG786545 TBC786545 TKY786545 TUU786545 UEQ786545 UOM786545 UYI786545 VIE786545 VSA786545 WBW786545 WLS786545 WVO786545 G852081 JC852081 SY852081 ACU852081 AMQ852081 AWM852081 BGI852081 BQE852081 CAA852081 CJW852081 CTS852081 DDO852081 DNK852081 DXG852081 EHC852081 EQY852081 FAU852081 FKQ852081 FUM852081 GEI852081 GOE852081 GYA852081 HHW852081 HRS852081 IBO852081 ILK852081 IVG852081 JFC852081 JOY852081 JYU852081 KIQ852081 KSM852081 LCI852081 LME852081 LWA852081 MFW852081 MPS852081 MZO852081 NJK852081 NTG852081 ODC852081 OMY852081 OWU852081 PGQ852081 PQM852081 QAI852081 QKE852081 QUA852081 RDW852081 RNS852081 RXO852081 SHK852081 SRG852081 TBC852081 TKY852081 TUU852081 UEQ852081 UOM852081 UYI852081 VIE852081 VSA852081 WBW852081 WLS852081 WVO852081 G917617 JC917617 SY917617 ACU917617 AMQ917617 AWM917617 BGI917617 BQE917617 CAA917617 CJW917617 CTS917617 DDO917617 DNK917617 DXG917617 EHC917617 EQY917617 FAU917617 FKQ917617 FUM917617 GEI917617 GOE917617 GYA917617 HHW917617 HRS917617 IBO917617 ILK917617 IVG917617 JFC917617 JOY917617 JYU917617 KIQ917617 KSM917617 LCI917617 LME917617 LWA917617 MFW917617 MPS917617 MZO917617 NJK917617 NTG917617 ODC917617 OMY917617 OWU917617 PGQ917617 PQM917617 QAI917617 QKE917617 QUA917617 RDW917617 RNS917617 RXO917617 SHK917617 SRG917617 TBC917617 TKY917617 TUU917617 UEQ917617 UOM917617 UYI917617 VIE917617 VSA917617 WBW917617 WLS917617 WVO917617 G983153 JC983153 SY983153 ACU983153 AMQ983153 AWM983153 BGI983153 BQE983153 CAA983153 CJW983153 CTS983153 DDO983153 DNK983153 DXG983153 EHC983153 EQY983153 FAU983153 FKQ983153 FUM983153 GEI983153 GOE983153 GYA983153 HHW983153 HRS983153 IBO983153 ILK983153 IVG983153 JFC983153 JOY983153 JYU983153 KIQ983153 KSM983153 LCI983153 LME983153 LWA983153 MFW983153 MPS983153 MZO983153 NJK983153 NTG983153 ODC983153 OMY983153 OWU983153 PGQ983153 PQM983153 QAI983153 QKE983153 QUA983153 RDW983153 RNS983153 RXO983153 SHK983153 SRG983153 TBC983153 TKY983153 TUU983153 UEQ983153 UOM983153 UYI983153 VIE983153 VSA983153 WBW983153 WLS983153 WVO983153 G111 JC111 SY111 ACU111 AMQ111 AWM111 BGI111 BQE111 CAA111 CJW111 CTS111 DDO111 DNK111 DXG111 EHC111 EQY111 FAU111 FKQ111 FUM111 GEI111 GOE111 GYA111 HHW111 HRS111 IBO111 ILK111 IVG111 JFC111 JOY111 JYU111 KIQ111 KSM111 LCI111 LME111 LWA111 MFW111 MPS111 MZO111 NJK111 NTG111 ODC111 OMY111 OWU111 PGQ111 PQM111 QAI111 QKE111 QUA111 RDW111 RNS111 RXO111 SHK111 SRG111 TBC111 TKY111 TUU111 UEQ111 UOM111 UYI111 VIE111 VSA111 WBW111 WLS111 WVO111 G65647 JC65647 SY65647 ACU65647 AMQ65647 AWM65647 BGI65647 BQE65647 CAA65647 CJW65647 CTS65647 DDO65647 DNK65647 DXG65647 EHC65647 EQY65647 FAU65647 FKQ65647 FUM65647 GEI65647 GOE65647 GYA65647 HHW65647 HRS65647 IBO65647 ILK65647 IVG65647 JFC65647 JOY65647 JYU65647 KIQ65647 KSM65647 LCI65647 LME65647 LWA65647 MFW65647 MPS65647 MZO65647 NJK65647 NTG65647 ODC65647 OMY65647 OWU65647 PGQ65647 PQM65647 QAI65647 QKE65647 QUA65647 RDW65647 RNS65647 RXO65647 SHK65647 SRG65647 TBC65647 TKY65647 TUU65647 UEQ65647 UOM65647 UYI65647 VIE65647 VSA65647 WBW65647 WLS65647 WVO65647 G131183 JC131183 SY131183 ACU131183 AMQ131183 AWM131183 BGI131183 BQE131183 CAA131183 CJW131183 CTS131183 DDO131183 DNK131183 DXG131183 EHC131183 EQY131183 FAU131183 FKQ131183 FUM131183 GEI131183 GOE131183 GYA131183 HHW131183 HRS131183 IBO131183 ILK131183 IVG131183 JFC131183 JOY131183 JYU131183 KIQ131183 KSM131183 LCI131183 LME131183 LWA131183 MFW131183 MPS131183 MZO131183 NJK131183 NTG131183 ODC131183 OMY131183 OWU131183 PGQ131183 PQM131183 QAI131183 QKE131183 QUA131183 RDW131183 RNS131183 RXO131183 SHK131183 SRG131183 TBC131183 TKY131183 TUU131183 UEQ131183 UOM131183 UYI131183 VIE131183 VSA131183 WBW131183 WLS131183 WVO131183 G196719 JC196719 SY196719 ACU196719 AMQ196719 AWM196719 BGI196719 BQE196719 CAA196719 CJW196719 CTS196719 DDO196719 DNK196719 DXG196719 EHC196719 EQY196719 FAU196719 FKQ196719 FUM196719 GEI196719 GOE196719 GYA196719 HHW196719 HRS196719 IBO196719 ILK196719 IVG196719 JFC196719 JOY196719 JYU196719 KIQ196719 KSM196719 LCI196719 LME196719 LWA196719 MFW196719 MPS196719 MZO196719 NJK196719 NTG196719 ODC196719 OMY196719 OWU196719 PGQ196719 PQM196719 QAI196719 QKE196719 QUA196719 RDW196719 RNS196719 RXO196719 SHK196719 SRG196719 TBC196719 TKY196719 TUU196719 UEQ196719 UOM196719 UYI196719 VIE196719 VSA196719 WBW196719 WLS196719 WVO196719 G262255 JC262255 SY262255 ACU262255 AMQ262255 AWM262255 BGI262255 BQE262255 CAA262255 CJW262255 CTS262255 DDO262255 DNK262255 DXG262255 EHC262255 EQY262255 FAU262255 FKQ262255 FUM262255 GEI262255 GOE262255 GYA262255 HHW262255 HRS262255 IBO262255 ILK262255 IVG262255 JFC262255 JOY262255 JYU262255 KIQ262255 KSM262255 LCI262255 LME262255 LWA262255 MFW262255 MPS262255 MZO262255 NJK262255 NTG262255 ODC262255 OMY262255 OWU262255 PGQ262255 PQM262255 QAI262255 QKE262255 QUA262255 RDW262255 RNS262255 RXO262255 SHK262255 SRG262255 TBC262255 TKY262255 TUU262255 UEQ262255 UOM262255 UYI262255 VIE262255 VSA262255 WBW262255 WLS262255 WVO262255 G327791 JC327791 SY327791 ACU327791 AMQ327791 AWM327791 BGI327791 BQE327791 CAA327791 CJW327791 CTS327791 DDO327791 DNK327791 DXG327791 EHC327791 EQY327791 FAU327791 FKQ327791 FUM327791 GEI327791 GOE327791 GYA327791 HHW327791 HRS327791 IBO327791 ILK327791 IVG327791 JFC327791 JOY327791 JYU327791 KIQ327791 KSM327791 LCI327791 LME327791 LWA327791 MFW327791 MPS327791 MZO327791 NJK327791 NTG327791 ODC327791 OMY327791 OWU327791 PGQ327791 PQM327791 QAI327791 QKE327791 QUA327791 RDW327791 RNS327791 RXO327791 SHK327791 SRG327791 TBC327791 TKY327791 TUU327791 UEQ327791 UOM327791 UYI327791 VIE327791 VSA327791 WBW327791 WLS327791 WVO327791 G393327 JC393327 SY393327 ACU393327 AMQ393327 AWM393327 BGI393327 BQE393327 CAA393327 CJW393327 CTS393327 DDO393327 DNK393327 DXG393327 EHC393327 EQY393327 FAU393327 FKQ393327 FUM393327 GEI393327 GOE393327 GYA393327 HHW393327 HRS393327 IBO393327 ILK393327 IVG393327 JFC393327 JOY393327 JYU393327 KIQ393327 KSM393327 LCI393327 LME393327 LWA393327 MFW393327 MPS393327 MZO393327 NJK393327 NTG393327 ODC393327 OMY393327 OWU393327 PGQ393327 PQM393327 QAI393327 QKE393327 QUA393327 RDW393327 RNS393327 RXO393327 SHK393327 SRG393327 TBC393327 TKY393327 TUU393327 UEQ393327 UOM393327 UYI393327 VIE393327 VSA393327 WBW393327 WLS393327 WVO393327 G458863 JC458863 SY458863 ACU458863 AMQ458863 AWM458863 BGI458863 BQE458863 CAA458863 CJW458863 CTS458863 DDO458863 DNK458863 DXG458863 EHC458863 EQY458863 FAU458863 FKQ458863 FUM458863 GEI458863 GOE458863 GYA458863 HHW458863 HRS458863 IBO458863 ILK458863 IVG458863 JFC458863 JOY458863 JYU458863 KIQ458863 KSM458863 LCI458863 LME458863 LWA458863 MFW458863 MPS458863 MZO458863 NJK458863 NTG458863 ODC458863 OMY458863 OWU458863 PGQ458863 PQM458863 QAI458863 QKE458863 QUA458863 RDW458863 RNS458863 RXO458863 SHK458863 SRG458863 TBC458863 TKY458863 TUU458863 UEQ458863 UOM458863 UYI458863 VIE458863 VSA458863 WBW458863 WLS458863 WVO458863 G524399 JC524399 SY524399 ACU524399 AMQ524399 AWM524399 BGI524399 BQE524399 CAA524399 CJW524399 CTS524399 DDO524399 DNK524399 DXG524399 EHC524399 EQY524399 FAU524399 FKQ524399 FUM524399 GEI524399 GOE524399 GYA524399 HHW524399 HRS524399 IBO524399 ILK524399 IVG524399 JFC524399 JOY524399 JYU524399 KIQ524399 KSM524399 LCI524399 LME524399 LWA524399 MFW524399 MPS524399 MZO524399 NJK524399 NTG524399 ODC524399 OMY524399 OWU524399 PGQ524399 PQM524399 QAI524399 QKE524399 QUA524399 RDW524399 RNS524399 RXO524399 SHK524399 SRG524399 TBC524399 TKY524399 TUU524399 UEQ524399 UOM524399 UYI524399 VIE524399 VSA524399 WBW524399 WLS524399 WVO524399 G589935 JC589935 SY589935 ACU589935 AMQ589935 AWM589935 BGI589935 BQE589935 CAA589935 CJW589935 CTS589935 DDO589935 DNK589935 DXG589935 EHC589935 EQY589935 FAU589935 FKQ589935 FUM589935 GEI589935 GOE589935 GYA589935 HHW589935 HRS589935 IBO589935 ILK589935 IVG589935 JFC589935 JOY589935 JYU589935 KIQ589935 KSM589935 LCI589935 LME589935 LWA589935 MFW589935 MPS589935 MZO589935 NJK589935 NTG589935 ODC589935 OMY589935 OWU589935 PGQ589935 PQM589935 QAI589935 QKE589935 QUA589935 RDW589935 RNS589935 RXO589935 SHK589935 SRG589935 TBC589935 TKY589935 TUU589935 UEQ589935 UOM589935 UYI589935 VIE589935 VSA589935 WBW589935 WLS589935 WVO589935 G655471 JC655471 SY655471 ACU655471 AMQ655471 AWM655471 BGI655471 BQE655471 CAA655471 CJW655471 CTS655471 DDO655471 DNK655471 DXG655471 EHC655471 EQY655471 FAU655471 FKQ655471 FUM655471 GEI655471 GOE655471 GYA655471 HHW655471 HRS655471 IBO655471 ILK655471 IVG655471 JFC655471 JOY655471 JYU655471 KIQ655471 KSM655471 LCI655471 LME655471 LWA655471 MFW655471 MPS655471 MZO655471 NJK655471 NTG655471 ODC655471 OMY655471 OWU655471 PGQ655471 PQM655471 QAI655471 QKE655471 QUA655471 RDW655471 RNS655471 RXO655471 SHK655471 SRG655471 TBC655471 TKY655471 TUU655471 UEQ655471 UOM655471 UYI655471 VIE655471 VSA655471 WBW655471 WLS655471 WVO655471 G721007 JC721007 SY721007 ACU721007 AMQ721007 AWM721007 BGI721007 BQE721007 CAA721007 CJW721007 CTS721007 DDO721007 DNK721007 DXG721007 EHC721007 EQY721007 FAU721007 FKQ721007 FUM721007 GEI721007 GOE721007 GYA721007 HHW721007 HRS721007 IBO721007 ILK721007 IVG721007 JFC721007 JOY721007 JYU721007 KIQ721007 KSM721007 LCI721007 LME721007 LWA721007 MFW721007 MPS721007 MZO721007 NJK721007 NTG721007 ODC721007 OMY721007 OWU721007 PGQ721007 PQM721007 QAI721007 QKE721007 QUA721007 RDW721007 RNS721007 RXO721007 SHK721007 SRG721007 TBC721007 TKY721007 TUU721007 UEQ721007 UOM721007 UYI721007 VIE721007 VSA721007 WBW721007 WLS721007 WVO721007 G786543 JC786543 SY786543 ACU786543 AMQ786543 AWM786543 BGI786543 BQE786543 CAA786543 CJW786543 CTS786543 DDO786543 DNK786543 DXG786543 EHC786543 EQY786543 FAU786543 FKQ786543 FUM786543 GEI786543 GOE786543 GYA786543 HHW786543 HRS786543 IBO786543 ILK786543 IVG786543 JFC786543 JOY786543 JYU786543 KIQ786543 KSM786543 LCI786543 LME786543 LWA786543 MFW786543 MPS786543 MZO786543 NJK786543 NTG786543 ODC786543 OMY786543 OWU786543 PGQ786543 PQM786543 QAI786543 QKE786543 QUA786543 RDW786543 RNS786543 RXO786543 SHK786543 SRG786543 TBC786543 TKY786543 TUU786543 UEQ786543 UOM786543 UYI786543 VIE786543 VSA786543 WBW786543 WLS786543 WVO786543 G852079 JC852079 SY852079 ACU852079 AMQ852079 AWM852079 BGI852079 BQE852079 CAA852079 CJW852079 CTS852079 DDO852079 DNK852079 DXG852079 EHC852079 EQY852079 FAU852079 FKQ852079 FUM852079 GEI852079 GOE852079 GYA852079 HHW852079 HRS852079 IBO852079 ILK852079 IVG852079 JFC852079 JOY852079 JYU852079 KIQ852079 KSM852079 LCI852079 LME852079 LWA852079 MFW852079 MPS852079 MZO852079 NJK852079 NTG852079 ODC852079 OMY852079 OWU852079 PGQ852079 PQM852079 QAI852079 QKE852079 QUA852079 RDW852079 RNS852079 RXO852079 SHK852079 SRG852079 TBC852079 TKY852079 TUU852079 UEQ852079 UOM852079 UYI852079 VIE852079 VSA852079 WBW852079 WLS852079 WVO852079 G917615 JC917615 SY917615 ACU917615 AMQ917615 AWM917615 BGI917615 BQE917615 CAA917615 CJW917615 CTS917615 DDO917615 DNK917615 DXG917615 EHC917615 EQY917615 FAU917615 FKQ917615 FUM917615 GEI917615 GOE917615 GYA917615 HHW917615 HRS917615 IBO917615 ILK917615 IVG917615 JFC917615 JOY917615 JYU917615 KIQ917615 KSM917615 LCI917615 LME917615 LWA917615 MFW917615 MPS917615 MZO917615 NJK917615 NTG917615 ODC917615 OMY917615 OWU917615 PGQ917615 PQM917615 QAI917615 QKE917615 QUA917615 RDW917615 RNS917615 RXO917615 SHK917615 SRG917615 TBC917615 TKY917615 TUU917615 UEQ917615 UOM917615 UYI917615 VIE917615 VSA917615 WBW917615 WLS917615 WVO917615 G983151 JC983151 SY983151 ACU983151 AMQ983151 AWM983151 BGI983151 BQE983151 CAA983151 CJW983151 CTS983151 DDO983151 DNK983151 DXG983151 EHC983151 EQY983151 FAU983151 FKQ983151 FUM983151 GEI983151 GOE983151 GYA983151 HHW983151 HRS983151 IBO983151 ILK983151 IVG983151 JFC983151 JOY983151 JYU983151 KIQ983151 KSM983151 LCI983151 LME983151 LWA983151 MFW983151 MPS983151 MZO983151 NJK983151 NTG983151 ODC983151 OMY983151 OWU983151 PGQ983151 PQM983151 QAI983151 QKE983151 QUA983151 RDW983151 RNS983151 RXO983151 SHK983151 SRG983151 TBC983151 TKY983151 TUU983151 UEQ983151 UOM983151 UYI983151 VIE983151 VSA983151 WBW983151 WLS983151 WVO983151 G115:G118 JC115:JC118 SY115:SY118 ACU115:ACU118 AMQ115:AMQ118 AWM115:AWM118 BGI115:BGI118 BQE115:BQE118 CAA115:CAA118 CJW115:CJW118 CTS115:CTS118 DDO115:DDO118 DNK115:DNK118 DXG115:DXG118 EHC115:EHC118 EQY115:EQY118 FAU115:FAU118 FKQ115:FKQ118 FUM115:FUM118 GEI115:GEI118 GOE115:GOE118 GYA115:GYA118 HHW115:HHW118 HRS115:HRS118 IBO115:IBO118 ILK115:ILK118 IVG115:IVG118 JFC115:JFC118 JOY115:JOY118 JYU115:JYU118 KIQ115:KIQ118 KSM115:KSM118 LCI115:LCI118 LME115:LME118 LWA115:LWA118 MFW115:MFW118 MPS115:MPS118 MZO115:MZO118 NJK115:NJK118 NTG115:NTG118 ODC115:ODC118 OMY115:OMY118 OWU115:OWU118 PGQ115:PGQ118 PQM115:PQM118 QAI115:QAI118 QKE115:QKE118 QUA115:QUA118 RDW115:RDW118 RNS115:RNS118 RXO115:RXO118 SHK115:SHK118 SRG115:SRG118 TBC115:TBC118 TKY115:TKY118 TUU115:TUU118 UEQ115:UEQ118 UOM115:UOM118 UYI115:UYI118 VIE115:VIE118 VSA115:VSA118 WBW115:WBW118 WLS115:WLS118 WVO115:WVO118 G65651:G65654 JC65651:JC65654 SY65651:SY65654 ACU65651:ACU65654 AMQ65651:AMQ65654 AWM65651:AWM65654 BGI65651:BGI65654 BQE65651:BQE65654 CAA65651:CAA65654 CJW65651:CJW65654 CTS65651:CTS65654 DDO65651:DDO65654 DNK65651:DNK65654 DXG65651:DXG65654 EHC65651:EHC65654 EQY65651:EQY65654 FAU65651:FAU65654 FKQ65651:FKQ65654 FUM65651:FUM65654 GEI65651:GEI65654 GOE65651:GOE65654 GYA65651:GYA65654 HHW65651:HHW65654 HRS65651:HRS65654 IBO65651:IBO65654 ILK65651:ILK65654 IVG65651:IVG65654 JFC65651:JFC65654 JOY65651:JOY65654 JYU65651:JYU65654 KIQ65651:KIQ65654 KSM65651:KSM65654 LCI65651:LCI65654 LME65651:LME65654 LWA65651:LWA65654 MFW65651:MFW65654 MPS65651:MPS65654 MZO65651:MZO65654 NJK65651:NJK65654 NTG65651:NTG65654 ODC65651:ODC65654 OMY65651:OMY65654 OWU65651:OWU65654 PGQ65651:PGQ65654 PQM65651:PQM65654 QAI65651:QAI65654 QKE65651:QKE65654 QUA65651:QUA65654 RDW65651:RDW65654 RNS65651:RNS65654 RXO65651:RXO65654 SHK65651:SHK65654 SRG65651:SRG65654 TBC65651:TBC65654 TKY65651:TKY65654 TUU65651:TUU65654 UEQ65651:UEQ65654 UOM65651:UOM65654 UYI65651:UYI65654 VIE65651:VIE65654 VSA65651:VSA65654 WBW65651:WBW65654 WLS65651:WLS65654 WVO65651:WVO65654 G131187:G131190 JC131187:JC131190 SY131187:SY131190 ACU131187:ACU131190 AMQ131187:AMQ131190 AWM131187:AWM131190 BGI131187:BGI131190 BQE131187:BQE131190 CAA131187:CAA131190 CJW131187:CJW131190 CTS131187:CTS131190 DDO131187:DDO131190 DNK131187:DNK131190 DXG131187:DXG131190 EHC131187:EHC131190 EQY131187:EQY131190 FAU131187:FAU131190 FKQ131187:FKQ131190 FUM131187:FUM131190 GEI131187:GEI131190 GOE131187:GOE131190 GYA131187:GYA131190 HHW131187:HHW131190 HRS131187:HRS131190 IBO131187:IBO131190 ILK131187:ILK131190 IVG131187:IVG131190 JFC131187:JFC131190 JOY131187:JOY131190 JYU131187:JYU131190 KIQ131187:KIQ131190 KSM131187:KSM131190 LCI131187:LCI131190 LME131187:LME131190 LWA131187:LWA131190 MFW131187:MFW131190 MPS131187:MPS131190 MZO131187:MZO131190 NJK131187:NJK131190 NTG131187:NTG131190 ODC131187:ODC131190 OMY131187:OMY131190 OWU131187:OWU131190 PGQ131187:PGQ131190 PQM131187:PQM131190 QAI131187:QAI131190 QKE131187:QKE131190 QUA131187:QUA131190 RDW131187:RDW131190 RNS131187:RNS131190 RXO131187:RXO131190 SHK131187:SHK131190 SRG131187:SRG131190 TBC131187:TBC131190 TKY131187:TKY131190 TUU131187:TUU131190 UEQ131187:UEQ131190 UOM131187:UOM131190 UYI131187:UYI131190 VIE131187:VIE131190 VSA131187:VSA131190 WBW131187:WBW131190 WLS131187:WLS131190 WVO131187:WVO131190 G196723:G196726 JC196723:JC196726 SY196723:SY196726 ACU196723:ACU196726 AMQ196723:AMQ196726 AWM196723:AWM196726 BGI196723:BGI196726 BQE196723:BQE196726 CAA196723:CAA196726 CJW196723:CJW196726 CTS196723:CTS196726 DDO196723:DDO196726 DNK196723:DNK196726 DXG196723:DXG196726 EHC196723:EHC196726 EQY196723:EQY196726 FAU196723:FAU196726 FKQ196723:FKQ196726 FUM196723:FUM196726 GEI196723:GEI196726 GOE196723:GOE196726 GYA196723:GYA196726 HHW196723:HHW196726 HRS196723:HRS196726 IBO196723:IBO196726 ILK196723:ILK196726 IVG196723:IVG196726 JFC196723:JFC196726 JOY196723:JOY196726 JYU196723:JYU196726 KIQ196723:KIQ196726 KSM196723:KSM196726 LCI196723:LCI196726 LME196723:LME196726 LWA196723:LWA196726 MFW196723:MFW196726 MPS196723:MPS196726 MZO196723:MZO196726 NJK196723:NJK196726 NTG196723:NTG196726 ODC196723:ODC196726 OMY196723:OMY196726 OWU196723:OWU196726 PGQ196723:PGQ196726 PQM196723:PQM196726 QAI196723:QAI196726 QKE196723:QKE196726 QUA196723:QUA196726 RDW196723:RDW196726 RNS196723:RNS196726 RXO196723:RXO196726 SHK196723:SHK196726 SRG196723:SRG196726 TBC196723:TBC196726 TKY196723:TKY196726 TUU196723:TUU196726 UEQ196723:UEQ196726 UOM196723:UOM196726 UYI196723:UYI196726 VIE196723:VIE196726 VSA196723:VSA196726 WBW196723:WBW196726 WLS196723:WLS196726 WVO196723:WVO196726 G262259:G262262 JC262259:JC262262 SY262259:SY262262 ACU262259:ACU262262 AMQ262259:AMQ262262 AWM262259:AWM262262 BGI262259:BGI262262 BQE262259:BQE262262 CAA262259:CAA262262 CJW262259:CJW262262 CTS262259:CTS262262 DDO262259:DDO262262 DNK262259:DNK262262 DXG262259:DXG262262 EHC262259:EHC262262 EQY262259:EQY262262 FAU262259:FAU262262 FKQ262259:FKQ262262 FUM262259:FUM262262 GEI262259:GEI262262 GOE262259:GOE262262 GYA262259:GYA262262 HHW262259:HHW262262 HRS262259:HRS262262 IBO262259:IBO262262 ILK262259:ILK262262 IVG262259:IVG262262 JFC262259:JFC262262 JOY262259:JOY262262 JYU262259:JYU262262 KIQ262259:KIQ262262 KSM262259:KSM262262 LCI262259:LCI262262 LME262259:LME262262 LWA262259:LWA262262 MFW262259:MFW262262 MPS262259:MPS262262 MZO262259:MZO262262 NJK262259:NJK262262 NTG262259:NTG262262 ODC262259:ODC262262 OMY262259:OMY262262 OWU262259:OWU262262 PGQ262259:PGQ262262 PQM262259:PQM262262 QAI262259:QAI262262 QKE262259:QKE262262 QUA262259:QUA262262 RDW262259:RDW262262 RNS262259:RNS262262 RXO262259:RXO262262 SHK262259:SHK262262 SRG262259:SRG262262 TBC262259:TBC262262 TKY262259:TKY262262 TUU262259:TUU262262 UEQ262259:UEQ262262 UOM262259:UOM262262 UYI262259:UYI262262 VIE262259:VIE262262 VSA262259:VSA262262 WBW262259:WBW262262 WLS262259:WLS262262 WVO262259:WVO262262 G327795:G327798 JC327795:JC327798 SY327795:SY327798 ACU327795:ACU327798 AMQ327795:AMQ327798 AWM327795:AWM327798 BGI327795:BGI327798 BQE327795:BQE327798 CAA327795:CAA327798 CJW327795:CJW327798 CTS327795:CTS327798 DDO327795:DDO327798 DNK327795:DNK327798 DXG327795:DXG327798 EHC327795:EHC327798 EQY327795:EQY327798 FAU327795:FAU327798 FKQ327795:FKQ327798 FUM327795:FUM327798 GEI327795:GEI327798 GOE327795:GOE327798 GYA327795:GYA327798 HHW327795:HHW327798 HRS327795:HRS327798 IBO327795:IBO327798 ILK327795:ILK327798 IVG327795:IVG327798 JFC327795:JFC327798 JOY327795:JOY327798 JYU327795:JYU327798 KIQ327795:KIQ327798 KSM327795:KSM327798 LCI327795:LCI327798 LME327795:LME327798 LWA327795:LWA327798 MFW327795:MFW327798 MPS327795:MPS327798 MZO327795:MZO327798 NJK327795:NJK327798 NTG327795:NTG327798 ODC327795:ODC327798 OMY327795:OMY327798 OWU327795:OWU327798 PGQ327795:PGQ327798 PQM327795:PQM327798 QAI327795:QAI327798 QKE327795:QKE327798 QUA327795:QUA327798 RDW327795:RDW327798 RNS327795:RNS327798 RXO327795:RXO327798 SHK327795:SHK327798 SRG327795:SRG327798 TBC327795:TBC327798 TKY327795:TKY327798 TUU327795:TUU327798 UEQ327795:UEQ327798 UOM327795:UOM327798 UYI327795:UYI327798 VIE327795:VIE327798 VSA327795:VSA327798 WBW327795:WBW327798 WLS327795:WLS327798 WVO327795:WVO327798 G393331:G393334 JC393331:JC393334 SY393331:SY393334 ACU393331:ACU393334 AMQ393331:AMQ393334 AWM393331:AWM393334 BGI393331:BGI393334 BQE393331:BQE393334 CAA393331:CAA393334 CJW393331:CJW393334 CTS393331:CTS393334 DDO393331:DDO393334 DNK393331:DNK393334 DXG393331:DXG393334 EHC393331:EHC393334 EQY393331:EQY393334 FAU393331:FAU393334 FKQ393331:FKQ393334 FUM393331:FUM393334 GEI393331:GEI393334 GOE393331:GOE393334 GYA393331:GYA393334 HHW393331:HHW393334 HRS393331:HRS393334 IBO393331:IBO393334 ILK393331:ILK393334 IVG393331:IVG393334 JFC393331:JFC393334 JOY393331:JOY393334 JYU393331:JYU393334 KIQ393331:KIQ393334 KSM393331:KSM393334 LCI393331:LCI393334 LME393331:LME393334 LWA393331:LWA393334 MFW393331:MFW393334 MPS393331:MPS393334 MZO393331:MZO393334 NJK393331:NJK393334 NTG393331:NTG393334 ODC393331:ODC393334 OMY393331:OMY393334 OWU393331:OWU393334 PGQ393331:PGQ393334 PQM393331:PQM393334 QAI393331:QAI393334 QKE393331:QKE393334 QUA393331:QUA393334 RDW393331:RDW393334 RNS393331:RNS393334 RXO393331:RXO393334 SHK393331:SHK393334 SRG393331:SRG393334 TBC393331:TBC393334 TKY393331:TKY393334 TUU393331:TUU393334 UEQ393331:UEQ393334 UOM393331:UOM393334 UYI393331:UYI393334 VIE393331:VIE393334 VSA393331:VSA393334 WBW393331:WBW393334 WLS393331:WLS393334 WVO393331:WVO393334 G458867:G458870 JC458867:JC458870 SY458867:SY458870 ACU458867:ACU458870 AMQ458867:AMQ458870 AWM458867:AWM458870 BGI458867:BGI458870 BQE458867:BQE458870 CAA458867:CAA458870 CJW458867:CJW458870 CTS458867:CTS458870 DDO458867:DDO458870 DNK458867:DNK458870 DXG458867:DXG458870 EHC458867:EHC458870 EQY458867:EQY458870 FAU458867:FAU458870 FKQ458867:FKQ458870 FUM458867:FUM458870 GEI458867:GEI458870 GOE458867:GOE458870 GYA458867:GYA458870 HHW458867:HHW458870 HRS458867:HRS458870 IBO458867:IBO458870 ILK458867:ILK458870 IVG458867:IVG458870 JFC458867:JFC458870 JOY458867:JOY458870 JYU458867:JYU458870 KIQ458867:KIQ458870 KSM458867:KSM458870 LCI458867:LCI458870 LME458867:LME458870 LWA458867:LWA458870 MFW458867:MFW458870 MPS458867:MPS458870 MZO458867:MZO458870 NJK458867:NJK458870 NTG458867:NTG458870 ODC458867:ODC458870 OMY458867:OMY458870 OWU458867:OWU458870 PGQ458867:PGQ458870 PQM458867:PQM458870 QAI458867:QAI458870 QKE458867:QKE458870 QUA458867:QUA458870 RDW458867:RDW458870 RNS458867:RNS458870 RXO458867:RXO458870 SHK458867:SHK458870 SRG458867:SRG458870 TBC458867:TBC458870 TKY458867:TKY458870 TUU458867:TUU458870 UEQ458867:UEQ458870 UOM458867:UOM458870 UYI458867:UYI458870 VIE458867:VIE458870 VSA458867:VSA458870 WBW458867:WBW458870 WLS458867:WLS458870 WVO458867:WVO458870 G524403:G524406 JC524403:JC524406 SY524403:SY524406 ACU524403:ACU524406 AMQ524403:AMQ524406 AWM524403:AWM524406 BGI524403:BGI524406 BQE524403:BQE524406 CAA524403:CAA524406 CJW524403:CJW524406 CTS524403:CTS524406 DDO524403:DDO524406 DNK524403:DNK524406 DXG524403:DXG524406 EHC524403:EHC524406 EQY524403:EQY524406 FAU524403:FAU524406 FKQ524403:FKQ524406 FUM524403:FUM524406 GEI524403:GEI524406 GOE524403:GOE524406 GYA524403:GYA524406 HHW524403:HHW524406 HRS524403:HRS524406 IBO524403:IBO524406 ILK524403:ILK524406 IVG524403:IVG524406 JFC524403:JFC524406 JOY524403:JOY524406 JYU524403:JYU524406 KIQ524403:KIQ524406 KSM524403:KSM524406 LCI524403:LCI524406 LME524403:LME524406 LWA524403:LWA524406 MFW524403:MFW524406 MPS524403:MPS524406 MZO524403:MZO524406 NJK524403:NJK524406 NTG524403:NTG524406 ODC524403:ODC524406 OMY524403:OMY524406 OWU524403:OWU524406 PGQ524403:PGQ524406 PQM524403:PQM524406 QAI524403:QAI524406 QKE524403:QKE524406 QUA524403:QUA524406 RDW524403:RDW524406 RNS524403:RNS524406 RXO524403:RXO524406 SHK524403:SHK524406 SRG524403:SRG524406 TBC524403:TBC524406 TKY524403:TKY524406 TUU524403:TUU524406 UEQ524403:UEQ524406 UOM524403:UOM524406 UYI524403:UYI524406 VIE524403:VIE524406 VSA524403:VSA524406 WBW524403:WBW524406 WLS524403:WLS524406 WVO524403:WVO524406 G589939:G589942 JC589939:JC589942 SY589939:SY589942 ACU589939:ACU589942 AMQ589939:AMQ589942 AWM589939:AWM589942 BGI589939:BGI589942 BQE589939:BQE589942 CAA589939:CAA589942 CJW589939:CJW589942 CTS589939:CTS589942 DDO589939:DDO589942 DNK589939:DNK589942 DXG589939:DXG589942 EHC589939:EHC589942 EQY589939:EQY589942 FAU589939:FAU589942 FKQ589939:FKQ589942 FUM589939:FUM589942 GEI589939:GEI589942 GOE589939:GOE589942 GYA589939:GYA589942 HHW589939:HHW589942 HRS589939:HRS589942 IBO589939:IBO589942 ILK589939:ILK589942 IVG589939:IVG589942 JFC589939:JFC589942 JOY589939:JOY589942 JYU589939:JYU589942 KIQ589939:KIQ589942 KSM589939:KSM589942 LCI589939:LCI589942 LME589939:LME589942 LWA589939:LWA589942 MFW589939:MFW589942 MPS589939:MPS589942 MZO589939:MZO589942 NJK589939:NJK589942 NTG589939:NTG589942 ODC589939:ODC589942 OMY589939:OMY589942 OWU589939:OWU589942 PGQ589939:PGQ589942 PQM589939:PQM589942 QAI589939:QAI589942 QKE589939:QKE589942 QUA589939:QUA589942 RDW589939:RDW589942 RNS589939:RNS589942 RXO589939:RXO589942 SHK589939:SHK589942 SRG589939:SRG589942 TBC589939:TBC589942 TKY589939:TKY589942 TUU589939:TUU589942 UEQ589939:UEQ589942 UOM589939:UOM589942 UYI589939:UYI589942 VIE589939:VIE589942 VSA589939:VSA589942 WBW589939:WBW589942 WLS589939:WLS589942 WVO589939:WVO589942 G655475:G655478 JC655475:JC655478 SY655475:SY655478 ACU655475:ACU655478 AMQ655475:AMQ655478 AWM655475:AWM655478 BGI655475:BGI655478 BQE655475:BQE655478 CAA655475:CAA655478 CJW655475:CJW655478 CTS655475:CTS655478 DDO655475:DDO655478 DNK655475:DNK655478 DXG655475:DXG655478 EHC655475:EHC655478 EQY655475:EQY655478 FAU655475:FAU655478 FKQ655475:FKQ655478 FUM655475:FUM655478 GEI655475:GEI655478 GOE655475:GOE655478 GYA655475:GYA655478 HHW655475:HHW655478 HRS655475:HRS655478 IBO655475:IBO655478 ILK655475:ILK655478 IVG655475:IVG655478 JFC655475:JFC655478 JOY655475:JOY655478 JYU655475:JYU655478 KIQ655475:KIQ655478 KSM655475:KSM655478 LCI655475:LCI655478 LME655475:LME655478 LWA655475:LWA655478 MFW655475:MFW655478 MPS655475:MPS655478 MZO655475:MZO655478 NJK655475:NJK655478 NTG655475:NTG655478 ODC655475:ODC655478 OMY655475:OMY655478 OWU655475:OWU655478 PGQ655475:PGQ655478 PQM655475:PQM655478 QAI655475:QAI655478 QKE655475:QKE655478 QUA655475:QUA655478 RDW655475:RDW655478 RNS655475:RNS655478 RXO655475:RXO655478 SHK655475:SHK655478 SRG655475:SRG655478 TBC655475:TBC655478 TKY655475:TKY655478 TUU655475:TUU655478 UEQ655475:UEQ655478 UOM655475:UOM655478 UYI655475:UYI655478 VIE655475:VIE655478 VSA655475:VSA655478 WBW655475:WBW655478 WLS655475:WLS655478 WVO655475:WVO655478 G721011:G721014 JC721011:JC721014 SY721011:SY721014 ACU721011:ACU721014 AMQ721011:AMQ721014 AWM721011:AWM721014 BGI721011:BGI721014 BQE721011:BQE721014 CAA721011:CAA721014 CJW721011:CJW721014 CTS721011:CTS721014 DDO721011:DDO721014 DNK721011:DNK721014 DXG721011:DXG721014 EHC721011:EHC721014 EQY721011:EQY721014 FAU721011:FAU721014 FKQ721011:FKQ721014 FUM721011:FUM721014 GEI721011:GEI721014 GOE721011:GOE721014 GYA721011:GYA721014 HHW721011:HHW721014 HRS721011:HRS721014 IBO721011:IBO721014 ILK721011:ILK721014 IVG721011:IVG721014 JFC721011:JFC721014 JOY721011:JOY721014 JYU721011:JYU721014 KIQ721011:KIQ721014 KSM721011:KSM721014 LCI721011:LCI721014 LME721011:LME721014 LWA721011:LWA721014 MFW721011:MFW721014 MPS721011:MPS721014 MZO721011:MZO721014 NJK721011:NJK721014 NTG721011:NTG721014 ODC721011:ODC721014 OMY721011:OMY721014 OWU721011:OWU721014 PGQ721011:PGQ721014 PQM721011:PQM721014 QAI721011:QAI721014 QKE721011:QKE721014 QUA721011:QUA721014 RDW721011:RDW721014 RNS721011:RNS721014 RXO721011:RXO721014 SHK721011:SHK721014 SRG721011:SRG721014 TBC721011:TBC721014 TKY721011:TKY721014 TUU721011:TUU721014 UEQ721011:UEQ721014 UOM721011:UOM721014 UYI721011:UYI721014 VIE721011:VIE721014 VSA721011:VSA721014 WBW721011:WBW721014 WLS721011:WLS721014 WVO721011:WVO721014 G786547:G786550 JC786547:JC786550 SY786547:SY786550 ACU786547:ACU786550 AMQ786547:AMQ786550 AWM786547:AWM786550 BGI786547:BGI786550 BQE786547:BQE786550 CAA786547:CAA786550 CJW786547:CJW786550 CTS786547:CTS786550 DDO786547:DDO786550 DNK786547:DNK786550 DXG786547:DXG786550 EHC786547:EHC786550 EQY786547:EQY786550 FAU786547:FAU786550 FKQ786547:FKQ786550 FUM786547:FUM786550 GEI786547:GEI786550 GOE786547:GOE786550 GYA786547:GYA786550 HHW786547:HHW786550 HRS786547:HRS786550 IBO786547:IBO786550 ILK786547:ILK786550 IVG786547:IVG786550 JFC786547:JFC786550 JOY786547:JOY786550 JYU786547:JYU786550 KIQ786547:KIQ786550 KSM786547:KSM786550 LCI786547:LCI786550 LME786547:LME786550 LWA786547:LWA786550 MFW786547:MFW786550 MPS786547:MPS786550 MZO786547:MZO786550 NJK786547:NJK786550 NTG786547:NTG786550 ODC786547:ODC786550 OMY786547:OMY786550 OWU786547:OWU786550 PGQ786547:PGQ786550 PQM786547:PQM786550 QAI786547:QAI786550 QKE786547:QKE786550 QUA786547:QUA786550 RDW786547:RDW786550 RNS786547:RNS786550 RXO786547:RXO786550 SHK786547:SHK786550 SRG786547:SRG786550 TBC786547:TBC786550 TKY786547:TKY786550 TUU786547:TUU786550 UEQ786547:UEQ786550 UOM786547:UOM786550 UYI786547:UYI786550 VIE786547:VIE786550 VSA786547:VSA786550 WBW786547:WBW786550 WLS786547:WLS786550 WVO786547:WVO786550 G852083:G852086 JC852083:JC852086 SY852083:SY852086 ACU852083:ACU852086 AMQ852083:AMQ852086 AWM852083:AWM852086 BGI852083:BGI852086 BQE852083:BQE852086 CAA852083:CAA852086 CJW852083:CJW852086 CTS852083:CTS852086 DDO852083:DDO852086 DNK852083:DNK852086 DXG852083:DXG852086 EHC852083:EHC852086 EQY852083:EQY852086 FAU852083:FAU852086 FKQ852083:FKQ852086 FUM852083:FUM852086 GEI852083:GEI852086 GOE852083:GOE852086 GYA852083:GYA852086 HHW852083:HHW852086 HRS852083:HRS852086 IBO852083:IBO852086 ILK852083:ILK852086 IVG852083:IVG852086 JFC852083:JFC852086 JOY852083:JOY852086 JYU852083:JYU852086 KIQ852083:KIQ852086 KSM852083:KSM852086 LCI852083:LCI852086 LME852083:LME852086 LWA852083:LWA852086 MFW852083:MFW852086 MPS852083:MPS852086 MZO852083:MZO852086 NJK852083:NJK852086 NTG852083:NTG852086 ODC852083:ODC852086 OMY852083:OMY852086 OWU852083:OWU852086 PGQ852083:PGQ852086 PQM852083:PQM852086 QAI852083:QAI852086 QKE852083:QKE852086 QUA852083:QUA852086 RDW852083:RDW852086 RNS852083:RNS852086 RXO852083:RXO852086 SHK852083:SHK852086 SRG852083:SRG852086 TBC852083:TBC852086 TKY852083:TKY852086 TUU852083:TUU852086 UEQ852083:UEQ852086 UOM852083:UOM852086 UYI852083:UYI852086 VIE852083:VIE852086 VSA852083:VSA852086 WBW852083:WBW852086 WLS852083:WLS852086 WVO852083:WVO852086 G917619:G917622 JC917619:JC917622 SY917619:SY917622 ACU917619:ACU917622 AMQ917619:AMQ917622 AWM917619:AWM917622 BGI917619:BGI917622 BQE917619:BQE917622 CAA917619:CAA917622 CJW917619:CJW917622 CTS917619:CTS917622 DDO917619:DDO917622 DNK917619:DNK917622 DXG917619:DXG917622 EHC917619:EHC917622 EQY917619:EQY917622 FAU917619:FAU917622 FKQ917619:FKQ917622 FUM917619:FUM917622 GEI917619:GEI917622 GOE917619:GOE917622 GYA917619:GYA917622 HHW917619:HHW917622 HRS917619:HRS917622 IBO917619:IBO917622 ILK917619:ILK917622 IVG917619:IVG917622 JFC917619:JFC917622 JOY917619:JOY917622 JYU917619:JYU917622 KIQ917619:KIQ917622 KSM917619:KSM917622 LCI917619:LCI917622 LME917619:LME917622 LWA917619:LWA917622 MFW917619:MFW917622 MPS917619:MPS917622 MZO917619:MZO917622 NJK917619:NJK917622 NTG917619:NTG917622 ODC917619:ODC917622 OMY917619:OMY917622 OWU917619:OWU917622 PGQ917619:PGQ917622 PQM917619:PQM917622 QAI917619:QAI917622 QKE917619:QKE917622 QUA917619:QUA917622 RDW917619:RDW917622 RNS917619:RNS917622 RXO917619:RXO917622 SHK917619:SHK917622 SRG917619:SRG917622 TBC917619:TBC917622 TKY917619:TKY917622 TUU917619:TUU917622 UEQ917619:UEQ917622 UOM917619:UOM917622 UYI917619:UYI917622 VIE917619:VIE917622 VSA917619:VSA917622 WBW917619:WBW917622 WLS917619:WLS917622 WVO917619:WVO917622 G983155:G983158 JC983155:JC983158 SY983155:SY983158 ACU983155:ACU983158 AMQ983155:AMQ983158 AWM983155:AWM983158 BGI983155:BGI983158 BQE983155:BQE983158 CAA983155:CAA983158 CJW983155:CJW983158 CTS983155:CTS983158 DDO983155:DDO983158 DNK983155:DNK983158 DXG983155:DXG983158 EHC983155:EHC983158 EQY983155:EQY983158 FAU983155:FAU983158 FKQ983155:FKQ983158 FUM983155:FUM983158 GEI983155:GEI983158 GOE983155:GOE983158 GYA983155:GYA983158 HHW983155:HHW983158 HRS983155:HRS983158 IBO983155:IBO983158 ILK983155:ILK983158 IVG983155:IVG983158 JFC983155:JFC983158 JOY983155:JOY983158 JYU983155:JYU983158 KIQ983155:KIQ983158 KSM983155:KSM983158 LCI983155:LCI983158 LME983155:LME983158 LWA983155:LWA983158 MFW983155:MFW983158 MPS983155:MPS983158 MZO983155:MZO983158 NJK983155:NJK983158 NTG983155:NTG983158 ODC983155:ODC983158 OMY983155:OMY983158 OWU983155:OWU983158 PGQ983155:PGQ983158 PQM983155:PQM983158 QAI983155:QAI983158 QKE983155:QKE983158 QUA983155:QUA983158 RDW983155:RDW983158 RNS983155:RNS983158 RXO983155:RXO983158 SHK983155:SHK983158 SRG983155:SRG983158 TBC983155:TBC983158 TKY983155:TKY983158 TUU983155:TUU983158 UEQ983155:UEQ983158 UOM983155:UOM983158 UYI983155:UYI983158 VIE983155:VIE983158 VSA983155:VSA983158 WBW983155:WBW983158 WLS983155:WLS983158 WVO983155:WVO983158 G171 JC171 SY171 ACU171 AMQ171 AWM171 BGI171 BQE171 CAA171 CJW171 CTS171 DDO171 DNK171 DXG171 EHC171 EQY171 FAU171 FKQ171 FUM171 GEI171 GOE171 GYA171 HHW171 HRS171 IBO171 ILK171 IVG171 JFC171 JOY171 JYU171 KIQ171 KSM171 LCI171 LME171 LWA171 MFW171 MPS171 MZO171 NJK171 NTG171 ODC171 OMY171 OWU171 PGQ171 PQM171 QAI171 QKE171 QUA171 RDW171 RNS171 RXO171 SHK171 SRG171 TBC171 TKY171 TUU171 UEQ171 UOM171 UYI171 VIE171 VSA171 WBW171 WLS171 WVO171 G65707 JC65707 SY65707 ACU65707 AMQ65707 AWM65707 BGI65707 BQE65707 CAA65707 CJW65707 CTS65707 DDO65707 DNK65707 DXG65707 EHC65707 EQY65707 FAU65707 FKQ65707 FUM65707 GEI65707 GOE65707 GYA65707 HHW65707 HRS65707 IBO65707 ILK65707 IVG65707 JFC65707 JOY65707 JYU65707 KIQ65707 KSM65707 LCI65707 LME65707 LWA65707 MFW65707 MPS65707 MZO65707 NJK65707 NTG65707 ODC65707 OMY65707 OWU65707 PGQ65707 PQM65707 QAI65707 QKE65707 QUA65707 RDW65707 RNS65707 RXO65707 SHK65707 SRG65707 TBC65707 TKY65707 TUU65707 UEQ65707 UOM65707 UYI65707 VIE65707 VSA65707 WBW65707 WLS65707 WVO65707 G131243 JC131243 SY131243 ACU131243 AMQ131243 AWM131243 BGI131243 BQE131243 CAA131243 CJW131243 CTS131243 DDO131243 DNK131243 DXG131243 EHC131243 EQY131243 FAU131243 FKQ131243 FUM131243 GEI131243 GOE131243 GYA131243 HHW131243 HRS131243 IBO131243 ILK131243 IVG131243 JFC131243 JOY131243 JYU131243 KIQ131243 KSM131243 LCI131243 LME131243 LWA131243 MFW131243 MPS131243 MZO131243 NJK131243 NTG131243 ODC131243 OMY131243 OWU131243 PGQ131243 PQM131243 QAI131243 QKE131243 QUA131243 RDW131243 RNS131243 RXO131243 SHK131243 SRG131243 TBC131243 TKY131243 TUU131243 UEQ131243 UOM131243 UYI131243 VIE131243 VSA131243 WBW131243 WLS131243 WVO131243 G196779 JC196779 SY196779 ACU196779 AMQ196779 AWM196779 BGI196779 BQE196779 CAA196779 CJW196779 CTS196779 DDO196779 DNK196779 DXG196779 EHC196779 EQY196779 FAU196779 FKQ196779 FUM196779 GEI196779 GOE196779 GYA196779 HHW196779 HRS196779 IBO196779 ILK196779 IVG196779 JFC196779 JOY196779 JYU196779 KIQ196779 KSM196779 LCI196779 LME196779 LWA196779 MFW196779 MPS196779 MZO196779 NJK196779 NTG196779 ODC196779 OMY196779 OWU196779 PGQ196779 PQM196779 QAI196779 QKE196779 QUA196779 RDW196779 RNS196779 RXO196779 SHK196779 SRG196779 TBC196779 TKY196779 TUU196779 UEQ196779 UOM196779 UYI196779 VIE196779 VSA196779 WBW196779 WLS196779 WVO196779 G262315 JC262315 SY262315 ACU262315 AMQ262315 AWM262315 BGI262315 BQE262315 CAA262315 CJW262315 CTS262315 DDO262315 DNK262315 DXG262315 EHC262315 EQY262315 FAU262315 FKQ262315 FUM262315 GEI262315 GOE262315 GYA262315 HHW262315 HRS262315 IBO262315 ILK262315 IVG262315 JFC262315 JOY262315 JYU262315 KIQ262315 KSM262315 LCI262315 LME262315 LWA262315 MFW262315 MPS262315 MZO262315 NJK262315 NTG262315 ODC262315 OMY262315 OWU262315 PGQ262315 PQM262315 QAI262315 QKE262315 QUA262315 RDW262315 RNS262315 RXO262315 SHK262315 SRG262315 TBC262315 TKY262315 TUU262315 UEQ262315 UOM262315 UYI262315 VIE262315 VSA262315 WBW262315 WLS262315 WVO262315 G327851 JC327851 SY327851 ACU327851 AMQ327851 AWM327851 BGI327851 BQE327851 CAA327851 CJW327851 CTS327851 DDO327851 DNK327851 DXG327851 EHC327851 EQY327851 FAU327851 FKQ327851 FUM327851 GEI327851 GOE327851 GYA327851 HHW327851 HRS327851 IBO327851 ILK327851 IVG327851 JFC327851 JOY327851 JYU327851 KIQ327851 KSM327851 LCI327851 LME327851 LWA327851 MFW327851 MPS327851 MZO327851 NJK327851 NTG327851 ODC327851 OMY327851 OWU327851 PGQ327851 PQM327851 QAI327851 QKE327851 QUA327851 RDW327851 RNS327851 RXO327851 SHK327851 SRG327851 TBC327851 TKY327851 TUU327851 UEQ327851 UOM327851 UYI327851 VIE327851 VSA327851 WBW327851 WLS327851 WVO327851 G393387 JC393387 SY393387 ACU393387 AMQ393387 AWM393387 BGI393387 BQE393387 CAA393387 CJW393387 CTS393387 DDO393387 DNK393387 DXG393387 EHC393387 EQY393387 FAU393387 FKQ393387 FUM393387 GEI393387 GOE393387 GYA393387 HHW393387 HRS393387 IBO393387 ILK393387 IVG393387 JFC393387 JOY393387 JYU393387 KIQ393387 KSM393387 LCI393387 LME393387 LWA393387 MFW393387 MPS393387 MZO393387 NJK393387 NTG393387 ODC393387 OMY393387 OWU393387 PGQ393387 PQM393387 QAI393387 QKE393387 QUA393387 RDW393387 RNS393387 RXO393387 SHK393387 SRG393387 TBC393387 TKY393387 TUU393387 UEQ393387 UOM393387 UYI393387 VIE393387 VSA393387 WBW393387 WLS393387 WVO393387 G458923 JC458923 SY458923 ACU458923 AMQ458923 AWM458923 BGI458923 BQE458923 CAA458923 CJW458923 CTS458923 DDO458923 DNK458923 DXG458923 EHC458923 EQY458923 FAU458923 FKQ458923 FUM458923 GEI458923 GOE458923 GYA458923 HHW458923 HRS458923 IBO458923 ILK458923 IVG458923 JFC458923 JOY458923 JYU458923 KIQ458923 KSM458923 LCI458923 LME458923 LWA458923 MFW458923 MPS458923 MZO458923 NJK458923 NTG458923 ODC458923 OMY458923 OWU458923 PGQ458923 PQM458923 QAI458923 QKE458923 QUA458923 RDW458923 RNS458923 RXO458923 SHK458923 SRG458923 TBC458923 TKY458923 TUU458923 UEQ458923 UOM458923 UYI458923 VIE458923 VSA458923 WBW458923 WLS458923 WVO458923 G524459 JC524459 SY524459 ACU524459 AMQ524459 AWM524459 BGI524459 BQE524459 CAA524459 CJW524459 CTS524459 DDO524459 DNK524459 DXG524459 EHC524459 EQY524459 FAU524459 FKQ524459 FUM524459 GEI524459 GOE524459 GYA524459 HHW524459 HRS524459 IBO524459 ILK524459 IVG524459 JFC524459 JOY524459 JYU524459 KIQ524459 KSM524459 LCI524459 LME524459 LWA524459 MFW524459 MPS524459 MZO524459 NJK524459 NTG524459 ODC524459 OMY524459 OWU524459 PGQ524459 PQM524459 QAI524459 QKE524459 QUA524459 RDW524459 RNS524459 RXO524459 SHK524459 SRG524459 TBC524459 TKY524459 TUU524459 UEQ524459 UOM524459 UYI524459 VIE524459 VSA524459 WBW524459 WLS524459 WVO524459 G589995 JC589995 SY589995 ACU589995 AMQ589995 AWM589995 BGI589995 BQE589995 CAA589995 CJW589995 CTS589995 DDO589995 DNK589995 DXG589995 EHC589995 EQY589995 FAU589995 FKQ589995 FUM589995 GEI589995 GOE589995 GYA589995 HHW589995 HRS589995 IBO589995 ILK589995 IVG589995 JFC589995 JOY589995 JYU589995 KIQ589995 KSM589995 LCI589995 LME589995 LWA589995 MFW589995 MPS589995 MZO589995 NJK589995 NTG589995 ODC589995 OMY589995 OWU589995 PGQ589995 PQM589995 QAI589995 QKE589995 QUA589995 RDW589995 RNS589995 RXO589995 SHK589995 SRG589995 TBC589995 TKY589995 TUU589995 UEQ589995 UOM589995 UYI589995 VIE589995 VSA589995 WBW589995 WLS589995 WVO589995 G655531 JC655531 SY655531 ACU655531 AMQ655531 AWM655531 BGI655531 BQE655531 CAA655531 CJW655531 CTS655531 DDO655531 DNK655531 DXG655531 EHC655531 EQY655531 FAU655531 FKQ655531 FUM655531 GEI655531 GOE655531 GYA655531 HHW655531 HRS655531 IBO655531 ILK655531 IVG655531 JFC655531 JOY655531 JYU655531 KIQ655531 KSM655531 LCI655531 LME655531 LWA655531 MFW655531 MPS655531 MZO655531 NJK655531 NTG655531 ODC655531 OMY655531 OWU655531 PGQ655531 PQM655531 QAI655531 QKE655531 QUA655531 RDW655531 RNS655531 RXO655531 SHK655531 SRG655531 TBC655531 TKY655531 TUU655531 UEQ655531 UOM655531 UYI655531 VIE655531 VSA655531 WBW655531 WLS655531 WVO655531 G721067 JC721067 SY721067 ACU721067 AMQ721067 AWM721067 BGI721067 BQE721067 CAA721067 CJW721067 CTS721067 DDO721067 DNK721067 DXG721067 EHC721067 EQY721067 FAU721067 FKQ721067 FUM721067 GEI721067 GOE721067 GYA721067 HHW721067 HRS721067 IBO721067 ILK721067 IVG721067 JFC721067 JOY721067 JYU721067 KIQ721067 KSM721067 LCI721067 LME721067 LWA721067 MFW721067 MPS721067 MZO721067 NJK721067 NTG721067 ODC721067 OMY721067 OWU721067 PGQ721067 PQM721067 QAI721067 QKE721067 QUA721067 RDW721067 RNS721067 RXO721067 SHK721067 SRG721067 TBC721067 TKY721067 TUU721067 UEQ721067 UOM721067 UYI721067 VIE721067 VSA721067 WBW721067 WLS721067 WVO721067 G786603 JC786603 SY786603 ACU786603 AMQ786603 AWM786603 BGI786603 BQE786603 CAA786603 CJW786603 CTS786603 DDO786603 DNK786603 DXG786603 EHC786603 EQY786603 FAU786603 FKQ786603 FUM786603 GEI786603 GOE786603 GYA786603 HHW786603 HRS786603 IBO786603 ILK786603 IVG786603 JFC786603 JOY786603 JYU786603 KIQ786603 KSM786603 LCI786603 LME786603 LWA786603 MFW786603 MPS786603 MZO786603 NJK786603 NTG786603 ODC786603 OMY786603 OWU786603 PGQ786603 PQM786603 QAI786603 QKE786603 QUA786603 RDW786603 RNS786603 RXO786603 SHK786603 SRG786603 TBC786603 TKY786603 TUU786603 UEQ786603 UOM786603 UYI786603 VIE786603 VSA786603 WBW786603 WLS786603 WVO786603 G852139 JC852139 SY852139 ACU852139 AMQ852139 AWM852139 BGI852139 BQE852139 CAA852139 CJW852139 CTS852139 DDO852139 DNK852139 DXG852139 EHC852139 EQY852139 FAU852139 FKQ852139 FUM852139 GEI852139 GOE852139 GYA852139 HHW852139 HRS852139 IBO852139 ILK852139 IVG852139 JFC852139 JOY852139 JYU852139 KIQ852139 KSM852139 LCI852139 LME852139 LWA852139 MFW852139 MPS852139 MZO852139 NJK852139 NTG852139 ODC852139 OMY852139 OWU852139 PGQ852139 PQM852139 QAI852139 QKE852139 QUA852139 RDW852139 RNS852139 RXO852139 SHK852139 SRG852139 TBC852139 TKY852139 TUU852139 UEQ852139 UOM852139 UYI852139 VIE852139 VSA852139 WBW852139 WLS852139 WVO852139 G917675 JC917675 SY917675 ACU917675 AMQ917675 AWM917675 BGI917675 BQE917675 CAA917675 CJW917675 CTS917675 DDO917675 DNK917675 DXG917675 EHC917675 EQY917675 FAU917675 FKQ917675 FUM917675 GEI917675 GOE917675 GYA917675 HHW917675 HRS917675 IBO917675 ILK917675 IVG917675 JFC917675 JOY917675 JYU917675 KIQ917675 KSM917675 LCI917675 LME917675 LWA917675 MFW917675 MPS917675 MZO917675 NJK917675 NTG917675 ODC917675 OMY917675 OWU917675 PGQ917675 PQM917675 QAI917675 QKE917675 QUA917675 RDW917675 RNS917675 RXO917675 SHK917675 SRG917675 TBC917675 TKY917675 TUU917675 UEQ917675 UOM917675 UYI917675 VIE917675 VSA917675 WBW917675 WLS917675 WVO917675 G983211 JC983211 SY983211 ACU983211 AMQ983211 AWM983211 BGI983211 BQE983211 CAA983211 CJW983211 CTS983211 DDO983211 DNK983211 DXG983211 EHC983211 EQY983211 FAU983211 FKQ983211 FUM983211 GEI983211 GOE983211 GYA983211 HHW983211 HRS983211 IBO983211 ILK983211 IVG983211 JFC983211 JOY983211 JYU983211 KIQ983211 KSM983211 LCI983211 LME983211 LWA983211 MFW983211 MPS983211 MZO983211 NJK983211 NTG983211 ODC983211 OMY983211 OWU983211 PGQ983211 PQM983211 QAI983211 QKE983211 QUA983211 RDW983211 RNS983211 RXO983211 SHK983211 SRG983211 TBC983211 TKY983211 TUU983211 UEQ983211 UOM983211 UYI983211 VIE983211 VSA983211 WBW983211 WLS983211 WVO983211 G92 JC92 SY92 ACU92 AMQ92 AWM92 BGI92 BQE92 CAA92 CJW92 CTS92 DDO92 DNK92 DXG92 EHC92 EQY92 FAU92 FKQ92 FUM92 GEI92 GOE92 GYA92 HHW92 HRS92 IBO92 ILK92 IVG92 JFC92 JOY92 JYU92 KIQ92 KSM92 LCI92 LME92 LWA92 MFW92 MPS92 MZO92 NJK92 NTG92 ODC92 OMY92 OWU92 PGQ92 PQM92 QAI92 QKE92 QUA92 RDW92 RNS92 RXO92 SHK92 SRG92 TBC92 TKY92 TUU92 UEQ92 UOM92 UYI92 VIE92 VSA92 WBW92 WLS92 WVO92 G65628 JC65628 SY65628 ACU65628 AMQ65628 AWM65628 BGI65628 BQE65628 CAA65628 CJW65628 CTS65628 DDO65628 DNK65628 DXG65628 EHC65628 EQY65628 FAU65628 FKQ65628 FUM65628 GEI65628 GOE65628 GYA65628 HHW65628 HRS65628 IBO65628 ILK65628 IVG65628 JFC65628 JOY65628 JYU65628 KIQ65628 KSM65628 LCI65628 LME65628 LWA65628 MFW65628 MPS65628 MZO65628 NJK65628 NTG65628 ODC65628 OMY65628 OWU65628 PGQ65628 PQM65628 QAI65628 QKE65628 QUA65628 RDW65628 RNS65628 RXO65628 SHK65628 SRG65628 TBC65628 TKY65628 TUU65628 UEQ65628 UOM65628 UYI65628 VIE65628 VSA65628 WBW65628 WLS65628 WVO65628 G131164 JC131164 SY131164 ACU131164 AMQ131164 AWM131164 BGI131164 BQE131164 CAA131164 CJW131164 CTS131164 DDO131164 DNK131164 DXG131164 EHC131164 EQY131164 FAU131164 FKQ131164 FUM131164 GEI131164 GOE131164 GYA131164 HHW131164 HRS131164 IBO131164 ILK131164 IVG131164 JFC131164 JOY131164 JYU131164 KIQ131164 KSM131164 LCI131164 LME131164 LWA131164 MFW131164 MPS131164 MZO131164 NJK131164 NTG131164 ODC131164 OMY131164 OWU131164 PGQ131164 PQM131164 QAI131164 QKE131164 QUA131164 RDW131164 RNS131164 RXO131164 SHK131164 SRG131164 TBC131164 TKY131164 TUU131164 UEQ131164 UOM131164 UYI131164 VIE131164 VSA131164 WBW131164 WLS131164 WVO131164 G196700 JC196700 SY196700 ACU196700 AMQ196700 AWM196700 BGI196700 BQE196700 CAA196700 CJW196700 CTS196700 DDO196700 DNK196700 DXG196700 EHC196700 EQY196700 FAU196700 FKQ196700 FUM196700 GEI196700 GOE196700 GYA196700 HHW196700 HRS196700 IBO196700 ILK196700 IVG196700 JFC196700 JOY196700 JYU196700 KIQ196700 KSM196700 LCI196700 LME196700 LWA196700 MFW196700 MPS196700 MZO196700 NJK196700 NTG196700 ODC196700 OMY196700 OWU196700 PGQ196700 PQM196700 QAI196700 QKE196700 QUA196700 RDW196700 RNS196700 RXO196700 SHK196700 SRG196700 TBC196700 TKY196700 TUU196700 UEQ196700 UOM196700 UYI196700 VIE196700 VSA196700 WBW196700 WLS196700 WVO196700 G262236 JC262236 SY262236 ACU262236 AMQ262236 AWM262236 BGI262236 BQE262236 CAA262236 CJW262236 CTS262236 DDO262236 DNK262236 DXG262236 EHC262236 EQY262236 FAU262236 FKQ262236 FUM262236 GEI262236 GOE262236 GYA262236 HHW262236 HRS262236 IBO262236 ILK262236 IVG262236 JFC262236 JOY262236 JYU262236 KIQ262236 KSM262236 LCI262236 LME262236 LWA262236 MFW262236 MPS262236 MZO262236 NJK262236 NTG262236 ODC262236 OMY262236 OWU262236 PGQ262236 PQM262236 QAI262236 QKE262236 QUA262236 RDW262236 RNS262236 RXO262236 SHK262236 SRG262236 TBC262236 TKY262236 TUU262236 UEQ262236 UOM262236 UYI262236 VIE262236 VSA262236 WBW262236 WLS262236 WVO262236 G327772 JC327772 SY327772 ACU327772 AMQ327772 AWM327772 BGI327772 BQE327772 CAA327772 CJW327772 CTS327772 DDO327772 DNK327772 DXG327772 EHC327772 EQY327772 FAU327772 FKQ327772 FUM327772 GEI327772 GOE327772 GYA327772 HHW327772 HRS327772 IBO327772 ILK327772 IVG327772 JFC327772 JOY327772 JYU327772 KIQ327772 KSM327772 LCI327772 LME327772 LWA327772 MFW327772 MPS327772 MZO327772 NJK327772 NTG327772 ODC327772 OMY327772 OWU327772 PGQ327772 PQM327772 QAI327772 QKE327772 QUA327772 RDW327772 RNS327772 RXO327772 SHK327772 SRG327772 TBC327772 TKY327772 TUU327772 UEQ327772 UOM327772 UYI327772 VIE327772 VSA327772 WBW327772 WLS327772 WVO327772 G393308 JC393308 SY393308 ACU393308 AMQ393308 AWM393308 BGI393308 BQE393308 CAA393308 CJW393308 CTS393308 DDO393308 DNK393308 DXG393308 EHC393308 EQY393308 FAU393308 FKQ393308 FUM393308 GEI393308 GOE393308 GYA393308 HHW393308 HRS393308 IBO393308 ILK393308 IVG393308 JFC393308 JOY393308 JYU393308 KIQ393308 KSM393308 LCI393308 LME393308 LWA393308 MFW393308 MPS393308 MZO393308 NJK393308 NTG393308 ODC393308 OMY393308 OWU393308 PGQ393308 PQM393308 QAI393308 QKE393308 QUA393308 RDW393308 RNS393308 RXO393308 SHK393308 SRG393308 TBC393308 TKY393308 TUU393308 UEQ393308 UOM393308 UYI393308 VIE393308 VSA393308 WBW393308 WLS393308 WVO393308 G458844 JC458844 SY458844 ACU458844 AMQ458844 AWM458844 BGI458844 BQE458844 CAA458844 CJW458844 CTS458844 DDO458844 DNK458844 DXG458844 EHC458844 EQY458844 FAU458844 FKQ458844 FUM458844 GEI458844 GOE458844 GYA458844 HHW458844 HRS458844 IBO458844 ILK458844 IVG458844 JFC458844 JOY458844 JYU458844 KIQ458844 KSM458844 LCI458844 LME458844 LWA458844 MFW458844 MPS458844 MZO458844 NJK458844 NTG458844 ODC458844 OMY458844 OWU458844 PGQ458844 PQM458844 QAI458844 QKE458844 QUA458844 RDW458844 RNS458844 RXO458844 SHK458844 SRG458844 TBC458844 TKY458844 TUU458844 UEQ458844 UOM458844 UYI458844 VIE458844 VSA458844 WBW458844 WLS458844 WVO458844 G524380 JC524380 SY524380 ACU524380 AMQ524380 AWM524380 BGI524380 BQE524380 CAA524380 CJW524380 CTS524380 DDO524380 DNK524380 DXG524380 EHC524380 EQY524380 FAU524380 FKQ524380 FUM524380 GEI524380 GOE524380 GYA524380 HHW524380 HRS524380 IBO524380 ILK524380 IVG524380 JFC524380 JOY524380 JYU524380 KIQ524380 KSM524380 LCI524380 LME524380 LWA524380 MFW524380 MPS524380 MZO524380 NJK524380 NTG524380 ODC524380 OMY524380 OWU524380 PGQ524380 PQM524380 QAI524380 QKE524380 QUA524380 RDW524380 RNS524380 RXO524380 SHK524380 SRG524380 TBC524380 TKY524380 TUU524380 UEQ524380 UOM524380 UYI524380 VIE524380 VSA524380 WBW524380 WLS524380 WVO524380 G589916 JC589916 SY589916 ACU589916 AMQ589916 AWM589916 BGI589916 BQE589916 CAA589916 CJW589916 CTS589916 DDO589916 DNK589916 DXG589916 EHC589916 EQY589916 FAU589916 FKQ589916 FUM589916 GEI589916 GOE589916 GYA589916 HHW589916 HRS589916 IBO589916 ILK589916 IVG589916 JFC589916 JOY589916 JYU589916 KIQ589916 KSM589916 LCI589916 LME589916 LWA589916 MFW589916 MPS589916 MZO589916 NJK589916 NTG589916 ODC589916 OMY589916 OWU589916 PGQ589916 PQM589916 QAI589916 QKE589916 QUA589916 RDW589916 RNS589916 RXO589916 SHK589916 SRG589916 TBC589916 TKY589916 TUU589916 UEQ589916 UOM589916 UYI589916 VIE589916 VSA589916 WBW589916 WLS589916 WVO589916 G655452 JC655452 SY655452 ACU655452 AMQ655452 AWM655452 BGI655452 BQE655452 CAA655452 CJW655452 CTS655452 DDO655452 DNK655452 DXG655452 EHC655452 EQY655452 FAU655452 FKQ655452 FUM655452 GEI655452 GOE655452 GYA655452 HHW655452 HRS655452 IBO655452 ILK655452 IVG655452 JFC655452 JOY655452 JYU655452 KIQ655452 KSM655452 LCI655452 LME655452 LWA655452 MFW655452 MPS655452 MZO655452 NJK655452 NTG655452 ODC655452 OMY655452 OWU655452 PGQ655452 PQM655452 QAI655452 QKE655452 QUA655452 RDW655452 RNS655452 RXO655452 SHK655452 SRG655452 TBC655452 TKY655452 TUU655452 UEQ655452 UOM655452 UYI655452 VIE655452 VSA655452 WBW655452 WLS655452 WVO655452 G720988 JC720988 SY720988 ACU720988 AMQ720988 AWM720988 BGI720988 BQE720988 CAA720988 CJW720988 CTS720988 DDO720988 DNK720988 DXG720988 EHC720988 EQY720988 FAU720988 FKQ720988 FUM720988 GEI720988 GOE720988 GYA720988 HHW720988 HRS720988 IBO720988 ILK720988 IVG720988 JFC720988 JOY720988 JYU720988 KIQ720988 KSM720988 LCI720988 LME720988 LWA720988 MFW720988 MPS720988 MZO720988 NJK720988 NTG720988 ODC720988 OMY720988 OWU720988 PGQ720988 PQM720988 QAI720988 QKE720988 QUA720988 RDW720988 RNS720988 RXO720988 SHK720988 SRG720988 TBC720988 TKY720988 TUU720988 UEQ720988 UOM720988 UYI720988 VIE720988 VSA720988 WBW720988 WLS720988 WVO720988 G786524 JC786524 SY786524 ACU786524 AMQ786524 AWM786524 BGI786524 BQE786524 CAA786524 CJW786524 CTS786524 DDO786524 DNK786524 DXG786524 EHC786524 EQY786524 FAU786524 FKQ786524 FUM786524 GEI786524 GOE786524 GYA786524 HHW786524 HRS786524 IBO786524 ILK786524 IVG786524 JFC786524 JOY786524 JYU786524 KIQ786524 KSM786524 LCI786524 LME786524 LWA786524 MFW786524 MPS786524 MZO786524 NJK786524 NTG786524 ODC786524 OMY786524 OWU786524 PGQ786524 PQM786524 QAI786524 QKE786524 QUA786524 RDW786524 RNS786524 RXO786524 SHK786524 SRG786524 TBC786524 TKY786524 TUU786524 UEQ786524 UOM786524 UYI786524 VIE786524 VSA786524 WBW786524 WLS786524 WVO786524 G852060 JC852060 SY852060 ACU852060 AMQ852060 AWM852060 BGI852060 BQE852060 CAA852060 CJW852060 CTS852060 DDO852060 DNK852060 DXG852060 EHC852060 EQY852060 FAU852060 FKQ852060 FUM852060 GEI852060 GOE852060 GYA852060 HHW852060 HRS852060 IBO852060 ILK852060 IVG852060 JFC852060 JOY852060 JYU852060 KIQ852060 KSM852060 LCI852060 LME852060 LWA852060 MFW852060 MPS852060 MZO852060 NJK852060 NTG852060 ODC852060 OMY852060 OWU852060 PGQ852060 PQM852060 QAI852060 QKE852060 QUA852060 RDW852060 RNS852060 RXO852060 SHK852060 SRG852060 TBC852060 TKY852060 TUU852060 UEQ852060 UOM852060 UYI852060 VIE852060 VSA852060 WBW852060 WLS852060 WVO852060 G917596 JC917596 SY917596 ACU917596 AMQ917596 AWM917596 BGI917596 BQE917596 CAA917596 CJW917596 CTS917596 DDO917596 DNK917596 DXG917596 EHC917596 EQY917596 FAU917596 FKQ917596 FUM917596 GEI917596 GOE917596 GYA917596 HHW917596 HRS917596 IBO917596 ILK917596 IVG917596 JFC917596 JOY917596 JYU917596 KIQ917596 KSM917596 LCI917596 LME917596 LWA917596 MFW917596 MPS917596 MZO917596 NJK917596 NTG917596 ODC917596 OMY917596 OWU917596 PGQ917596 PQM917596 QAI917596 QKE917596 QUA917596 RDW917596 RNS917596 RXO917596 SHK917596 SRG917596 TBC917596 TKY917596 TUU917596 UEQ917596 UOM917596 UYI917596 VIE917596 VSA917596 WBW917596 WLS917596 WVO917596 G983132 JC983132 SY983132 ACU983132 AMQ983132 AWM983132 BGI983132 BQE983132 CAA983132 CJW983132 CTS983132 DDO983132 DNK983132 DXG983132 EHC983132 EQY983132 FAU983132 FKQ983132 FUM983132 GEI983132 GOE983132 GYA983132 HHW983132 HRS983132 IBO983132 ILK983132 IVG983132 JFC983132 JOY983132 JYU983132 KIQ983132 KSM983132 LCI983132 LME983132 LWA983132 MFW983132 MPS983132 MZO983132 NJK983132 NTG983132 ODC983132 OMY983132 OWU983132 PGQ983132 PQM983132 QAI983132 QKE983132 QUA983132 RDW983132 RNS983132 RXO983132 SHK983132 SRG983132 TBC983132 TKY983132 TUU983132 UEQ983132 UOM983132 UYI983132 VIE983132 VSA983132 WBW983132 WLS983132 WVO983132 G94:G95 JC94:JC95 SY94:SY95 ACU94:ACU95 AMQ94:AMQ95 AWM94:AWM95 BGI94:BGI95 BQE94:BQE95 CAA94:CAA95 CJW94:CJW95 CTS94:CTS95 DDO94:DDO95 DNK94:DNK95 DXG94:DXG95 EHC94:EHC95 EQY94:EQY95 FAU94:FAU95 FKQ94:FKQ95 FUM94:FUM95 GEI94:GEI95 GOE94:GOE95 GYA94:GYA95 HHW94:HHW95 HRS94:HRS95 IBO94:IBO95 ILK94:ILK95 IVG94:IVG95 JFC94:JFC95 JOY94:JOY95 JYU94:JYU95 KIQ94:KIQ95 KSM94:KSM95 LCI94:LCI95 LME94:LME95 LWA94:LWA95 MFW94:MFW95 MPS94:MPS95 MZO94:MZO95 NJK94:NJK95 NTG94:NTG95 ODC94:ODC95 OMY94:OMY95 OWU94:OWU95 PGQ94:PGQ95 PQM94:PQM95 QAI94:QAI95 QKE94:QKE95 QUA94:QUA95 RDW94:RDW95 RNS94:RNS95 RXO94:RXO95 SHK94:SHK95 SRG94:SRG95 TBC94:TBC95 TKY94:TKY95 TUU94:TUU95 UEQ94:UEQ95 UOM94:UOM95 UYI94:UYI95 VIE94:VIE95 VSA94:VSA95 WBW94:WBW95 WLS94:WLS95 WVO94:WVO95 G65630:G65631 JC65630:JC65631 SY65630:SY65631 ACU65630:ACU65631 AMQ65630:AMQ65631 AWM65630:AWM65631 BGI65630:BGI65631 BQE65630:BQE65631 CAA65630:CAA65631 CJW65630:CJW65631 CTS65630:CTS65631 DDO65630:DDO65631 DNK65630:DNK65631 DXG65630:DXG65631 EHC65630:EHC65631 EQY65630:EQY65631 FAU65630:FAU65631 FKQ65630:FKQ65631 FUM65630:FUM65631 GEI65630:GEI65631 GOE65630:GOE65631 GYA65630:GYA65631 HHW65630:HHW65631 HRS65630:HRS65631 IBO65630:IBO65631 ILK65630:ILK65631 IVG65630:IVG65631 JFC65630:JFC65631 JOY65630:JOY65631 JYU65630:JYU65631 KIQ65630:KIQ65631 KSM65630:KSM65631 LCI65630:LCI65631 LME65630:LME65631 LWA65630:LWA65631 MFW65630:MFW65631 MPS65630:MPS65631 MZO65630:MZO65631 NJK65630:NJK65631 NTG65630:NTG65631 ODC65630:ODC65631 OMY65630:OMY65631 OWU65630:OWU65631 PGQ65630:PGQ65631 PQM65630:PQM65631 QAI65630:QAI65631 QKE65630:QKE65631 QUA65630:QUA65631 RDW65630:RDW65631 RNS65630:RNS65631 RXO65630:RXO65631 SHK65630:SHK65631 SRG65630:SRG65631 TBC65630:TBC65631 TKY65630:TKY65631 TUU65630:TUU65631 UEQ65630:UEQ65631 UOM65630:UOM65631 UYI65630:UYI65631 VIE65630:VIE65631 VSA65630:VSA65631 WBW65630:WBW65631 WLS65630:WLS65631 WVO65630:WVO65631 G131166:G131167 JC131166:JC131167 SY131166:SY131167 ACU131166:ACU131167 AMQ131166:AMQ131167 AWM131166:AWM131167 BGI131166:BGI131167 BQE131166:BQE131167 CAA131166:CAA131167 CJW131166:CJW131167 CTS131166:CTS131167 DDO131166:DDO131167 DNK131166:DNK131167 DXG131166:DXG131167 EHC131166:EHC131167 EQY131166:EQY131167 FAU131166:FAU131167 FKQ131166:FKQ131167 FUM131166:FUM131167 GEI131166:GEI131167 GOE131166:GOE131167 GYA131166:GYA131167 HHW131166:HHW131167 HRS131166:HRS131167 IBO131166:IBO131167 ILK131166:ILK131167 IVG131166:IVG131167 JFC131166:JFC131167 JOY131166:JOY131167 JYU131166:JYU131167 KIQ131166:KIQ131167 KSM131166:KSM131167 LCI131166:LCI131167 LME131166:LME131167 LWA131166:LWA131167 MFW131166:MFW131167 MPS131166:MPS131167 MZO131166:MZO131167 NJK131166:NJK131167 NTG131166:NTG131167 ODC131166:ODC131167 OMY131166:OMY131167 OWU131166:OWU131167 PGQ131166:PGQ131167 PQM131166:PQM131167 QAI131166:QAI131167 QKE131166:QKE131167 QUA131166:QUA131167 RDW131166:RDW131167 RNS131166:RNS131167 RXO131166:RXO131167 SHK131166:SHK131167 SRG131166:SRG131167 TBC131166:TBC131167 TKY131166:TKY131167 TUU131166:TUU131167 UEQ131166:UEQ131167 UOM131166:UOM131167 UYI131166:UYI131167 VIE131166:VIE131167 VSA131166:VSA131167 WBW131166:WBW131167 WLS131166:WLS131167 WVO131166:WVO131167 G196702:G196703 JC196702:JC196703 SY196702:SY196703 ACU196702:ACU196703 AMQ196702:AMQ196703 AWM196702:AWM196703 BGI196702:BGI196703 BQE196702:BQE196703 CAA196702:CAA196703 CJW196702:CJW196703 CTS196702:CTS196703 DDO196702:DDO196703 DNK196702:DNK196703 DXG196702:DXG196703 EHC196702:EHC196703 EQY196702:EQY196703 FAU196702:FAU196703 FKQ196702:FKQ196703 FUM196702:FUM196703 GEI196702:GEI196703 GOE196702:GOE196703 GYA196702:GYA196703 HHW196702:HHW196703 HRS196702:HRS196703 IBO196702:IBO196703 ILK196702:ILK196703 IVG196702:IVG196703 JFC196702:JFC196703 JOY196702:JOY196703 JYU196702:JYU196703 KIQ196702:KIQ196703 KSM196702:KSM196703 LCI196702:LCI196703 LME196702:LME196703 LWA196702:LWA196703 MFW196702:MFW196703 MPS196702:MPS196703 MZO196702:MZO196703 NJK196702:NJK196703 NTG196702:NTG196703 ODC196702:ODC196703 OMY196702:OMY196703 OWU196702:OWU196703 PGQ196702:PGQ196703 PQM196702:PQM196703 QAI196702:QAI196703 QKE196702:QKE196703 QUA196702:QUA196703 RDW196702:RDW196703 RNS196702:RNS196703 RXO196702:RXO196703 SHK196702:SHK196703 SRG196702:SRG196703 TBC196702:TBC196703 TKY196702:TKY196703 TUU196702:TUU196703 UEQ196702:UEQ196703 UOM196702:UOM196703 UYI196702:UYI196703 VIE196702:VIE196703 VSA196702:VSA196703 WBW196702:WBW196703 WLS196702:WLS196703 WVO196702:WVO196703 G262238:G262239 JC262238:JC262239 SY262238:SY262239 ACU262238:ACU262239 AMQ262238:AMQ262239 AWM262238:AWM262239 BGI262238:BGI262239 BQE262238:BQE262239 CAA262238:CAA262239 CJW262238:CJW262239 CTS262238:CTS262239 DDO262238:DDO262239 DNK262238:DNK262239 DXG262238:DXG262239 EHC262238:EHC262239 EQY262238:EQY262239 FAU262238:FAU262239 FKQ262238:FKQ262239 FUM262238:FUM262239 GEI262238:GEI262239 GOE262238:GOE262239 GYA262238:GYA262239 HHW262238:HHW262239 HRS262238:HRS262239 IBO262238:IBO262239 ILK262238:ILK262239 IVG262238:IVG262239 JFC262238:JFC262239 JOY262238:JOY262239 JYU262238:JYU262239 KIQ262238:KIQ262239 KSM262238:KSM262239 LCI262238:LCI262239 LME262238:LME262239 LWA262238:LWA262239 MFW262238:MFW262239 MPS262238:MPS262239 MZO262238:MZO262239 NJK262238:NJK262239 NTG262238:NTG262239 ODC262238:ODC262239 OMY262238:OMY262239 OWU262238:OWU262239 PGQ262238:PGQ262239 PQM262238:PQM262239 QAI262238:QAI262239 QKE262238:QKE262239 QUA262238:QUA262239 RDW262238:RDW262239 RNS262238:RNS262239 RXO262238:RXO262239 SHK262238:SHK262239 SRG262238:SRG262239 TBC262238:TBC262239 TKY262238:TKY262239 TUU262238:TUU262239 UEQ262238:UEQ262239 UOM262238:UOM262239 UYI262238:UYI262239 VIE262238:VIE262239 VSA262238:VSA262239 WBW262238:WBW262239 WLS262238:WLS262239 WVO262238:WVO262239 G327774:G327775 JC327774:JC327775 SY327774:SY327775 ACU327774:ACU327775 AMQ327774:AMQ327775 AWM327774:AWM327775 BGI327774:BGI327775 BQE327774:BQE327775 CAA327774:CAA327775 CJW327774:CJW327775 CTS327774:CTS327775 DDO327774:DDO327775 DNK327774:DNK327775 DXG327774:DXG327775 EHC327774:EHC327775 EQY327774:EQY327775 FAU327774:FAU327775 FKQ327774:FKQ327775 FUM327774:FUM327775 GEI327774:GEI327775 GOE327774:GOE327775 GYA327774:GYA327775 HHW327774:HHW327775 HRS327774:HRS327775 IBO327774:IBO327775 ILK327774:ILK327775 IVG327774:IVG327775 JFC327774:JFC327775 JOY327774:JOY327775 JYU327774:JYU327775 KIQ327774:KIQ327775 KSM327774:KSM327775 LCI327774:LCI327775 LME327774:LME327775 LWA327774:LWA327775 MFW327774:MFW327775 MPS327774:MPS327775 MZO327774:MZO327775 NJK327774:NJK327775 NTG327774:NTG327775 ODC327774:ODC327775 OMY327774:OMY327775 OWU327774:OWU327775 PGQ327774:PGQ327775 PQM327774:PQM327775 QAI327774:QAI327775 QKE327774:QKE327775 QUA327774:QUA327775 RDW327774:RDW327775 RNS327774:RNS327775 RXO327774:RXO327775 SHK327774:SHK327775 SRG327774:SRG327775 TBC327774:TBC327775 TKY327774:TKY327775 TUU327774:TUU327775 UEQ327774:UEQ327775 UOM327774:UOM327775 UYI327774:UYI327775 VIE327774:VIE327775 VSA327774:VSA327775 WBW327774:WBW327775 WLS327774:WLS327775 WVO327774:WVO327775 G393310:G393311 JC393310:JC393311 SY393310:SY393311 ACU393310:ACU393311 AMQ393310:AMQ393311 AWM393310:AWM393311 BGI393310:BGI393311 BQE393310:BQE393311 CAA393310:CAA393311 CJW393310:CJW393311 CTS393310:CTS393311 DDO393310:DDO393311 DNK393310:DNK393311 DXG393310:DXG393311 EHC393310:EHC393311 EQY393310:EQY393311 FAU393310:FAU393311 FKQ393310:FKQ393311 FUM393310:FUM393311 GEI393310:GEI393311 GOE393310:GOE393311 GYA393310:GYA393311 HHW393310:HHW393311 HRS393310:HRS393311 IBO393310:IBO393311 ILK393310:ILK393311 IVG393310:IVG393311 JFC393310:JFC393311 JOY393310:JOY393311 JYU393310:JYU393311 KIQ393310:KIQ393311 KSM393310:KSM393311 LCI393310:LCI393311 LME393310:LME393311 LWA393310:LWA393311 MFW393310:MFW393311 MPS393310:MPS393311 MZO393310:MZO393311 NJK393310:NJK393311 NTG393310:NTG393311 ODC393310:ODC393311 OMY393310:OMY393311 OWU393310:OWU393311 PGQ393310:PGQ393311 PQM393310:PQM393311 QAI393310:QAI393311 QKE393310:QKE393311 QUA393310:QUA393311 RDW393310:RDW393311 RNS393310:RNS393311 RXO393310:RXO393311 SHK393310:SHK393311 SRG393310:SRG393311 TBC393310:TBC393311 TKY393310:TKY393311 TUU393310:TUU393311 UEQ393310:UEQ393311 UOM393310:UOM393311 UYI393310:UYI393311 VIE393310:VIE393311 VSA393310:VSA393311 WBW393310:WBW393311 WLS393310:WLS393311 WVO393310:WVO393311 G458846:G458847 JC458846:JC458847 SY458846:SY458847 ACU458846:ACU458847 AMQ458846:AMQ458847 AWM458846:AWM458847 BGI458846:BGI458847 BQE458846:BQE458847 CAA458846:CAA458847 CJW458846:CJW458847 CTS458846:CTS458847 DDO458846:DDO458847 DNK458846:DNK458847 DXG458846:DXG458847 EHC458846:EHC458847 EQY458846:EQY458847 FAU458846:FAU458847 FKQ458846:FKQ458847 FUM458846:FUM458847 GEI458846:GEI458847 GOE458846:GOE458847 GYA458846:GYA458847 HHW458846:HHW458847 HRS458846:HRS458847 IBO458846:IBO458847 ILK458846:ILK458847 IVG458846:IVG458847 JFC458846:JFC458847 JOY458846:JOY458847 JYU458846:JYU458847 KIQ458846:KIQ458847 KSM458846:KSM458847 LCI458846:LCI458847 LME458846:LME458847 LWA458846:LWA458847 MFW458846:MFW458847 MPS458846:MPS458847 MZO458846:MZO458847 NJK458846:NJK458847 NTG458846:NTG458847 ODC458846:ODC458847 OMY458846:OMY458847 OWU458846:OWU458847 PGQ458846:PGQ458847 PQM458846:PQM458847 QAI458846:QAI458847 QKE458846:QKE458847 QUA458846:QUA458847 RDW458846:RDW458847 RNS458846:RNS458847 RXO458846:RXO458847 SHK458846:SHK458847 SRG458846:SRG458847 TBC458846:TBC458847 TKY458846:TKY458847 TUU458846:TUU458847 UEQ458846:UEQ458847 UOM458846:UOM458847 UYI458846:UYI458847 VIE458846:VIE458847 VSA458846:VSA458847 WBW458846:WBW458847 WLS458846:WLS458847 WVO458846:WVO458847 G524382:G524383 JC524382:JC524383 SY524382:SY524383 ACU524382:ACU524383 AMQ524382:AMQ524383 AWM524382:AWM524383 BGI524382:BGI524383 BQE524382:BQE524383 CAA524382:CAA524383 CJW524382:CJW524383 CTS524382:CTS524383 DDO524382:DDO524383 DNK524382:DNK524383 DXG524382:DXG524383 EHC524382:EHC524383 EQY524382:EQY524383 FAU524382:FAU524383 FKQ524382:FKQ524383 FUM524382:FUM524383 GEI524382:GEI524383 GOE524382:GOE524383 GYA524382:GYA524383 HHW524382:HHW524383 HRS524382:HRS524383 IBO524382:IBO524383 ILK524382:ILK524383 IVG524382:IVG524383 JFC524382:JFC524383 JOY524382:JOY524383 JYU524382:JYU524383 KIQ524382:KIQ524383 KSM524382:KSM524383 LCI524382:LCI524383 LME524382:LME524383 LWA524382:LWA524383 MFW524382:MFW524383 MPS524382:MPS524383 MZO524382:MZO524383 NJK524382:NJK524383 NTG524382:NTG524383 ODC524382:ODC524383 OMY524382:OMY524383 OWU524382:OWU524383 PGQ524382:PGQ524383 PQM524382:PQM524383 QAI524382:QAI524383 QKE524382:QKE524383 QUA524382:QUA524383 RDW524382:RDW524383 RNS524382:RNS524383 RXO524382:RXO524383 SHK524382:SHK524383 SRG524382:SRG524383 TBC524382:TBC524383 TKY524382:TKY524383 TUU524382:TUU524383 UEQ524382:UEQ524383 UOM524382:UOM524383 UYI524382:UYI524383 VIE524382:VIE524383 VSA524382:VSA524383 WBW524382:WBW524383 WLS524382:WLS524383 WVO524382:WVO524383 G589918:G589919 JC589918:JC589919 SY589918:SY589919 ACU589918:ACU589919 AMQ589918:AMQ589919 AWM589918:AWM589919 BGI589918:BGI589919 BQE589918:BQE589919 CAA589918:CAA589919 CJW589918:CJW589919 CTS589918:CTS589919 DDO589918:DDO589919 DNK589918:DNK589919 DXG589918:DXG589919 EHC589918:EHC589919 EQY589918:EQY589919 FAU589918:FAU589919 FKQ589918:FKQ589919 FUM589918:FUM589919 GEI589918:GEI589919 GOE589918:GOE589919 GYA589918:GYA589919 HHW589918:HHW589919 HRS589918:HRS589919 IBO589918:IBO589919 ILK589918:ILK589919 IVG589918:IVG589919 JFC589918:JFC589919 JOY589918:JOY589919 JYU589918:JYU589919 KIQ589918:KIQ589919 KSM589918:KSM589919 LCI589918:LCI589919 LME589918:LME589919 LWA589918:LWA589919 MFW589918:MFW589919 MPS589918:MPS589919 MZO589918:MZO589919 NJK589918:NJK589919 NTG589918:NTG589919 ODC589918:ODC589919 OMY589918:OMY589919 OWU589918:OWU589919 PGQ589918:PGQ589919 PQM589918:PQM589919 QAI589918:QAI589919 QKE589918:QKE589919 QUA589918:QUA589919 RDW589918:RDW589919 RNS589918:RNS589919 RXO589918:RXO589919 SHK589918:SHK589919 SRG589918:SRG589919 TBC589918:TBC589919 TKY589918:TKY589919 TUU589918:TUU589919 UEQ589918:UEQ589919 UOM589918:UOM589919 UYI589918:UYI589919 VIE589918:VIE589919 VSA589918:VSA589919 WBW589918:WBW589919 WLS589918:WLS589919 WVO589918:WVO589919 G655454:G655455 JC655454:JC655455 SY655454:SY655455 ACU655454:ACU655455 AMQ655454:AMQ655455 AWM655454:AWM655455 BGI655454:BGI655455 BQE655454:BQE655455 CAA655454:CAA655455 CJW655454:CJW655455 CTS655454:CTS655455 DDO655454:DDO655455 DNK655454:DNK655455 DXG655454:DXG655455 EHC655454:EHC655455 EQY655454:EQY655455 FAU655454:FAU655455 FKQ655454:FKQ655455 FUM655454:FUM655455 GEI655454:GEI655455 GOE655454:GOE655455 GYA655454:GYA655455 HHW655454:HHW655455 HRS655454:HRS655455 IBO655454:IBO655455 ILK655454:ILK655455 IVG655454:IVG655455 JFC655454:JFC655455 JOY655454:JOY655455 JYU655454:JYU655455 KIQ655454:KIQ655455 KSM655454:KSM655455 LCI655454:LCI655455 LME655454:LME655455 LWA655454:LWA655455 MFW655454:MFW655455 MPS655454:MPS655455 MZO655454:MZO655455 NJK655454:NJK655455 NTG655454:NTG655455 ODC655454:ODC655455 OMY655454:OMY655455 OWU655454:OWU655455 PGQ655454:PGQ655455 PQM655454:PQM655455 QAI655454:QAI655455 QKE655454:QKE655455 QUA655454:QUA655455 RDW655454:RDW655455 RNS655454:RNS655455 RXO655454:RXO655455 SHK655454:SHK655455 SRG655454:SRG655455 TBC655454:TBC655455 TKY655454:TKY655455 TUU655454:TUU655455 UEQ655454:UEQ655455 UOM655454:UOM655455 UYI655454:UYI655455 VIE655454:VIE655455 VSA655454:VSA655455 WBW655454:WBW655455 WLS655454:WLS655455 WVO655454:WVO655455 G720990:G720991 JC720990:JC720991 SY720990:SY720991 ACU720990:ACU720991 AMQ720990:AMQ720991 AWM720990:AWM720991 BGI720990:BGI720991 BQE720990:BQE720991 CAA720990:CAA720991 CJW720990:CJW720991 CTS720990:CTS720991 DDO720990:DDO720991 DNK720990:DNK720991 DXG720990:DXG720991 EHC720990:EHC720991 EQY720990:EQY720991 FAU720990:FAU720991 FKQ720990:FKQ720991 FUM720990:FUM720991 GEI720990:GEI720991 GOE720990:GOE720991 GYA720990:GYA720991 HHW720990:HHW720991 HRS720990:HRS720991 IBO720990:IBO720991 ILK720990:ILK720991 IVG720990:IVG720991 JFC720990:JFC720991 JOY720990:JOY720991 JYU720990:JYU720991 KIQ720990:KIQ720991 KSM720990:KSM720991 LCI720990:LCI720991 LME720990:LME720991 LWA720990:LWA720991 MFW720990:MFW720991 MPS720990:MPS720991 MZO720990:MZO720991 NJK720990:NJK720991 NTG720990:NTG720991 ODC720990:ODC720991 OMY720990:OMY720991 OWU720990:OWU720991 PGQ720990:PGQ720991 PQM720990:PQM720991 QAI720990:QAI720991 QKE720990:QKE720991 QUA720990:QUA720991 RDW720990:RDW720991 RNS720990:RNS720991 RXO720990:RXO720991 SHK720990:SHK720991 SRG720990:SRG720991 TBC720990:TBC720991 TKY720990:TKY720991 TUU720990:TUU720991 UEQ720990:UEQ720991 UOM720990:UOM720991 UYI720990:UYI720991 VIE720990:VIE720991 VSA720990:VSA720991 WBW720990:WBW720991 WLS720990:WLS720991 WVO720990:WVO720991 G786526:G786527 JC786526:JC786527 SY786526:SY786527 ACU786526:ACU786527 AMQ786526:AMQ786527 AWM786526:AWM786527 BGI786526:BGI786527 BQE786526:BQE786527 CAA786526:CAA786527 CJW786526:CJW786527 CTS786526:CTS786527 DDO786526:DDO786527 DNK786526:DNK786527 DXG786526:DXG786527 EHC786526:EHC786527 EQY786526:EQY786527 FAU786526:FAU786527 FKQ786526:FKQ786527 FUM786526:FUM786527 GEI786526:GEI786527 GOE786526:GOE786527 GYA786526:GYA786527 HHW786526:HHW786527 HRS786526:HRS786527 IBO786526:IBO786527 ILK786526:ILK786527 IVG786526:IVG786527 JFC786526:JFC786527 JOY786526:JOY786527 JYU786526:JYU786527 KIQ786526:KIQ786527 KSM786526:KSM786527 LCI786526:LCI786527 LME786526:LME786527 LWA786526:LWA786527 MFW786526:MFW786527 MPS786526:MPS786527 MZO786526:MZO786527 NJK786526:NJK786527 NTG786526:NTG786527 ODC786526:ODC786527 OMY786526:OMY786527 OWU786526:OWU786527 PGQ786526:PGQ786527 PQM786526:PQM786527 QAI786526:QAI786527 QKE786526:QKE786527 QUA786526:QUA786527 RDW786526:RDW786527 RNS786526:RNS786527 RXO786526:RXO786527 SHK786526:SHK786527 SRG786526:SRG786527 TBC786526:TBC786527 TKY786526:TKY786527 TUU786526:TUU786527 UEQ786526:UEQ786527 UOM786526:UOM786527 UYI786526:UYI786527 VIE786526:VIE786527 VSA786526:VSA786527 WBW786526:WBW786527 WLS786526:WLS786527 WVO786526:WVO786527 G852062:G852063 JC852062:JC852063 SY852062:SY852063 ACU852062:ACU852063 AMQ852062:AMQ852063 AWM852062:AWM852063 BGI852062:BGI852063 BQE852062:BQE852063 CAA852062:CAA852063 CJW852062:CJW852063 CTS852062:CTS852063 DDO852062:DDO852063 DNK852062:DNK852063 DXG852062:DXG852063 EHC852062:EHC852063 EQY852062:EQY852063 FAU852062:FAU852063 FKQ852062:FKQ852063 FUM852062:FUM852063 GEI852062:GEI852063 GOE852062:GOE852063 GYA852062:GYA852063 HHW852062:HHW852063 HRS852062:HRS852063 IBO852062:IBO852063 ILK852062:ILK852063 IVG852062:IVG852063 JFC852062:JFC852063 JOY852062:JOY852063 JYU852062:JYU852063 KIQ852062:KIQ852063 KSM852062:KSM852063 LCI852062:LCI852063 LME852062:LME852063 LWA852062:LWA852063 MFW852062:MFW852063 MPS852062:MPS852063 MZO852062:MZO852063 NJK852062:NJK852063 NTG852062:NTG852063 ODC852062:ODC852063 OMY852062:OMY852063 OWU852062:OWU852063 PGQ852062:PGQ852063 PQM852062:PQM852063 QAI852062:QAI852063 QKE852062:QKE852063 QUA852062:QUA852063 RDW852062:RDW852063 RNS852062:RNS852063 RXO852062:RXO852063 SHK852062:SHK852063 SRG852062:SRG852063 TBC852062:TBC852063 TKY852062:TKY852063 TUU852062:TUU852063 UEQ852062:UEQ852063 UOM852062:UOM852063 UYI852062:UYI852063 VIE852062:VIE852063 VSA852062:VSA852063 WBW852062:WBW852063 WLS852062:WLS852063 WVO852062:WVO852063 G917598:G917599 JC917598:JC917599 SY917598:SY917599 ACU917598:ACU917599 AMQ917598:AMQ917599 AWM917598:AWM917599 BGI917598:BGI917599 BQE917598:BQE917599 CAA917598:CAA917599 CJW917598:CJW917599 CTS917598:CTS917599 DDO917598:DDO917599 DNK917598:DNK917599 DXG917598:DXG917599 EHC917598:EHC917599 EQY917598:EQY917599 FAU917598:FAU917599 FKQ917598:FKQ917599 FUM917598:FUM917599 GEI917598:GEI917599 GOE917598:GOE917599 GYA917598:GYA917599 HHW917598:HHW917599 HRS917598:HRS917599 IBO917598:IBO917599 ILK917598:ILK917599 IVG917598:IVG917599 JFC917598:JFC917599 JOY917598:JOY917599 JYU917598:JYU917599 KIQ917598:KIQ917599 KSM917598:KSM917599 LCI917598:LCI917599 LME917598:LME917599 LWA917598:LWA917599 MFW917598:MFW917599 MPS917598:MPS917599 MZO917598:MZO917599 NJK917598:NJK917599 NTG917598:NTG917599 ODC917598:ODC917599 OMY917598:OMY917599 OWU917598:OWU917599 PGQ917598:PGQ917599 PQM917598:PQM917599 QAI917598:QAI917599 QKE917598:QKE917599 QUA917598:QUA917599 RDW917598:RDW917599 RNS917598:RNS917599 RXO917598:RXO917599 SHK917598:SHK917599 SRG917598:SRG917599 TBC917598:TBC917599 TKY917598:TKY917599 TUU917598:TUU917599 UEQ917598:UEQ917599 UOM917598:UOM917599 UYI917598:UYI917599 VIE917598:VIE917599 VSA917598:VSA917599 WBW917598:WBW917599 WLS917598:WLS917599 WVO917598:WVO917599 G983134:G983135 JC983134:JC983135 SY983134:SY983135 ACU983134:ACU983135 AMQ983134:AMQ983135 AWM983134:AWM983135 BGI983134:BGI983135 BQE983134:BQE983135 CAA983134:CAA983135 CJW983134:CJW983135 CTS983134:CTS983135 DDO983134:DDO983135 DNK983134:DNK983135 DXG983134:DXG983135 EHC983134:EHC983135 EQY983134:EQY983135 FAU983134:FAU983135 FKQ983134:FKQ983135 FUM983134:FUM983135 GEI983134:GEI983135 GOE983134:GOE983135 GYA983134:GYA983135 HHW983134:HHW983135 HRS983134:HRS983135 IBO983134:IBO983135 ILK983134:ILK983135 IVG983134:IVG983135 JFC983134:JFC983135 JOY983134:JOY983135 JYU983134:JYU983135 KIQ983134:KIQ983135 KSM983134:KSM983135 LCI983134:LCI983135 LME983134:LME983135 LWA983134:LWA983135 MFW983134:MFW983135 MPS983134:MPS983135 MZO983134:MZO983135 NJK983134:NJK983135 NTG983134:NTG983135 ODC983134:ODC983135 OMY983134:OMY983135 OWU983134:OWU983135 PGQ983134:PGQ983135 PQM983134:PQM983135 QAI983134:QAI983135 QKE983134:QKE983135 QUA983134:QUA983135 RDW983134:RDW983135 RNS983134:RNS983135 RXO983134:RXO983135 SHK983134:SHK983135 SRG983134:SRG983135 TBC983134:TBC983135 TKY983134:TKY983135 TUU983134:TUU983135 UEQ983134:UEQ983135 UOM983134:UOM983135 UYI983134:UYI983135 VIE983134:VIE983135 VSA983134:VSA983135 WBW983134:WBW983135 WLS983134:WLS983135 WVO983134:WVO983135 G88:G89 JC88:JC89 SY88:SY89 ACU88:ACU89 AMQ88:AMQ89 AWM88:AWM89 BGI88:BGI89 BQE88:BQE89 CAA88:CAA89 CJW88:CJW89 CTS88:CTS89 DDO88:DDO89 DNK88:DNK89 DXG88:DXG89 EHC88:EHC89 EQY88:EQY89 FAU88:FAU89 FKQ88:FKQ89 FUM88:FUM89 GEI88:GEI89 GOE88:GOE89 GYA88:GYA89 HHW88:HHW89 HRS88:HRS89 IBO88:IBO89 ILK88:ILK89 IVG88:IVG89 JFC88:JFC89 JOY88:JOY89 JYU88:JYU89 KIQ88:KIQ89 KSM88:KSM89 LCI88:LCI89 LME88:LME89 LWA88:LWA89 MFW88:MFW89 MPS88:MPS89 MZO88:MZO89 NJK88:NJK89 NTG88:NTG89 ODC88:ODC89 OMY88:OMY89 OWU88:OWU89 PGQ88:PGQ89 PQM88:PQM89 QAI88:QAI89 QKE88:QKE89 QUA88:QUA89 RDW88:RDW89 RNS88:RNS89 RXO88:RXO89 SHK88:SHK89 SRG88:SRG89 TBC88:TBC89 TKY88:TKY89 TUU88:TUU89 UEQ88:UEQ89 UOM88:UOM89 UYI88:UYI89 VIE88:VIE89 VSA88:VSA89 WBW88:WBW89 WLS88:WLS89 WVO88:WVO89 G65624:G65625 JC65624:JC65625 SY65624:SY65625 ACU65624:ACU65625 AMQ65624:AMQ65625 AWM65624:AWM65625 BGI65624:BGI65625 BQE65624:BQE65625 CAA65624:CAA65625 CJW65624:CJW65625 CTS65624:CTS65625 DDO65624:DDO65625 DNK65624:DNK65625 DXG65624:DXG65625 EHC65624:EHC65625 EQY65624:EQY65625 FAU65624:FAU65625 FKQ65624:FKQ65625 FUM65624:FUM65625 GEI65624:GEI65625 GOE65624:GOE65625 GYA65624:GYA65625 HHW65624:HHW65625 HRS65624:HRS65625 IBO65624:IBO65625 ILK65624:ILK65625 IVG65624:IVG65625 JFC65624:JFC65625 JOY65624:JOY65625 JYU65624:JYU65625 KIQ65624:KIQ65625 KSM65624:KSM65625 LCI65624:LCI65625 LME65624:LME65625 LWA65624:LWA65625 MFW65624:MFW65625 MPS65624:MPS65625 MZO65624:MZO65625 NJK65624:NJK65625 NTG65624:NTG65625 ODC65624:ODC65625 OMY65624:OMY65625 OWU65624:OWU65625 PGQ65624:PGQ65625 PQM65624:PQM65625 QAI65624:QAI65625 QKE65624:QKE65625 QUA65624:QUA65625 RDW65624:RDW65625 RNS65624:RNS65625 RXO65624:RXO65625 SHK65624:SHK65625 SRG65624:SRG65625 TBC65624:TBC65625 TKY65624:TKY65625 TUU65624:TUU65625 UEQ65624:UEQ65625 UOM65624:UOM65625 UYI65624:UYI65625 VIE65624:VIE65625 VSA65624:VSA65625 WBW65624:WBW65625 WLS65624:WLS65625 WVO65624:WVO65625 G131160:G131161 JC131160:JC131161 SY131160:SY131161 ACU131160:ACU131161 AMQ131160:AMQ131161 AWM131160:AWM131161 BGI131160:BGI131161 BQE131160:BQE131161 CAA131160:CAA131161 CJW131160:CJW131161 CTS131160:CTS131161 DDO131160:DDO131161 DNK131160:DNK131161 DXG131160:DXG131161 EHC131160:EHC131161 EQY131160:EQY131161 FAU131160:FAU131161 FKQ131160:FKQ131161 FUM131160:FUM131161 GEI131160:GEI131161 GOE131160:GOE131161 GYA131160:GYA131161 HHW131160:HHW131161 HRS131160:HRS131161 IBO131160:IBO131161 ILK131160:ILK131161 IVG131160:IVG131161 JFC131160:JFC131161 JOY131160:JOY131161 JYU131160:JYU131161 KIQ131160:KIQ131161 KSM131160:KSM131161 LCI131160:LCI131161 LME131160:LME131161 LWA131160:LWA131161 MFW131160:MFW131161 MPS131160:MPS131161 MZO131160:MZO131161 NJK131160:NJK131161 NTG131160:NTG131161 ODC131160:ODC131161 OMY131160:OMY131161 OWU131160:OWU131161 PGQ131160:PGQ131161 PQM131160:PQM131161 QAI131160:QAI131161 QKE131160:QKE131161 QUA131160:QUA131161 RDW131160:RDW131161 RNS131160:RNS131161 RXO131160:RXO131161 SHK131160:SHK131161 SRG131160:SRG131161 TBC131160:TBC131161 TKY131160:TKY131161 TUU131160:TUU131161 UEQ131160:UEQ131161 UOM131160:UOM131161 UYI131160:UYI131161 VIE131160:VIE131161 VSA131160:VSA131161 WBW131160:WBW131161 WLS131160:WLS131161 WVO131160:WVO131161 G196696:G196697 JC196696:JC196697 SY196696:SY196697 ACU196696:ACU196697 AMQ196696:AMQ196697 AWM196696:AWM196697 BGI196696:BGI196697 BQE196696:BQE196697 CAA196696:CAA196697 CJW196696:CJW196697 CTS196696:CTS196697 DDO196696:DDO196697 DNK196696:DNK196697 DXG196696:DXG196697 EHC196696:EHC196697 EQY196696:EQY196697 FAU196696:FAU196697 FKQ196696:FKQ196697 FUM196696:FUM196697 GEI196696:GEI196697 GOE196696:GOE196697 GYA196696:GYA196697 HHW196696:HHW196697 HRS196696:HRS196697 IBO196696:IBO196697 ILK196696:ILK196697 IVG196696:IVG196697 JFC196696:JFC196697 JOY196696:JOY196697 JYU196696:JYU196697 KIQ196696:KIQ196697 KSM196696:KSM196697 LCI196696:LCI196697 LME196696:LME196697 LWA196696:LWA196697 MFW196696:MFW196697 MPS196696:MPS196697 MZO196696:MZO196697 NJK196696:NJK196697 NTG196696:NTG196697 ODC196696:ODC196697 OMY196696:OMY196697 OWU196696:OWU196697 PGQ196696:PGQ196697 PQM196696:PQM196697 QAI196696:QAI196697 QKE196696:QKE196697 QUA196696:QUA196697 RDW196696:RDW196697 RNS196696:RNS196697 RXO196696:RXO196697 SHK196696:SHK196697 SRG196696:SRG196697 TBC196696:TBC196697 TKY196696:TKY196697 TUU196696:TUU196697 UEQ196696:UEQ196697 UOM196696:UOM196697 UYI196696:UYI196697 VIE196696:VIE196697 VSA196696:VSA196697 WBW196696:WBW196697 WLS196696:WLS196697 WVO196696:WVO196697 G262232:G262233 JC262232:JC262233 SY262232:SY262233 ACU262232:ACU262233 AMQ262232:AMQ262233 AWM262232:AWM262233 BGI262232:BGI262233 BQE262232:BQE262233 CAA262232:CAA262233 CJW262232:CJW262233 CTS262232:CTS262233 DDO262232:DDO262233 DNK262232:DNK262233 DXG262232:DXG262233 EHC262232:EHC262233 EQY262232:EQY262233 FAU262232:FAU262233 FKQ262232:FKQ262233 FUM262232:FUM262233 GEI262232:GEI262233 GOE262232:GOE262233 GYA262232:GYA262233 HHW262232:HHW262233 HRS262232:HRS262233 IBO262232:IBO262233 ILK262232:ILK262233 IVG262232:IVG262233 JFC262232:JFC262233 JOY262232:JOY262233 JYU262232:JYU262233 KIQ262232:KIQ262233 KSM262232:KSM262233 LCI262232:LCI262233 LME262232:LME262233 LWA262232:LWA262233 MFW262232:MFW262233 MPS262232:MPS262233 MZO262232:MZO262233 NJK262232:NJK262233 NTG262232:NTG262233 ODC262232:ODC262233 OMY262232:OMY262233 OWU262232:OWU262233 PGQ262232:PGQ262233 PQM262232:PQM262233 QAI262232:QAI262233 QKE262232:QKE262233 QUA262232:QUA262233 RDW262232:RDW262233 RNS262232:RNS262233 RXO262232:RXO262233 SHK262232:SHK262233 SRG262232:SRG262233 TBC262232:TBC262233 TKY262232:TKY262233 TUU262232:TUU262233 UEQ262232:UEQ262233 UOM262232:UOM262233 UYI262232:UYI262233 VIE262232:VIE262233 VSA262232:VSA262233 WBW262232:WBW262233 WLS262232:WLS262233 WVO262232:WVO262233 G327768:G327769 JC327768:JC327769 SY327768:SY327769 ACU327768:ACU327769 AMQ327768:AMQ327769 AWM327768:AWM327769 BGI327768:BGI327769 BQE327768:BQE327769 CAA327768:CAA327769 CJW327768:CJW327769 CTS327768:CTS327769 DDO327768:DDO327769 DNK327768:DNK327769 DXG327768:DXG327769 EHC327768:EHC327769 EQY327768:EQY327769 FAU327768:FAU327769 FKQ327768:FKQ327769 FUM327768:FUM327769 GEI327768:GEI327769 GOE327768:GOE327769 GYA327768:GYA327769 HHW327768:HHW327769 HRS327768:HRS327769 IBO327768:IBO327769 ILK327768:ILK327769 IVG327768:IVG327769 JFC327768:JFC327769 JOY327768:JOY327769 JYU327768:JYU327769 KIQ327768:KIQ327769 KSM327768:KSM327769 LCI327768:LCI327769 LME327768:LME327769 LWA327768:LWA327769 MFW327768:MFW327769 MPS327768:MPS327769 MZO327768:MZO327769 NJK327768:NJK327769 NTG327768:NTG327769 ODC327768:ODC327769 OMY327768:OMY327769 OWU327768:OWU327769 PGQ327768:PGQ327769 PQM327768:PQM327769 QAI327768:QAI327769 QKE327768:QKE327769 QUA327768:QUA327769 RDW327768:RDW327769 RNS327768:RNS327769 RXO327768:RXO327769 SHK327768:SHK327769 SRG327768:SRG327769 TBC327768:TBC327769 TKY327768:TKY327769 TUU327768:TUU327769 UEQ327768:UEQ327769 UOM327768:UOM327769 UYI327768:UYI327769 VIE327768:VIE327769 VSA327768:VSA327769 WBW327768:WBW327769 WLS327768:WLS327769 WVO327768:WVO327769 G393304:G393305 JC393304:JC393305 SY393304:SY393305 ACU393304:ACU393305 AMQ393304:AMQ393305 AWM393304:AWM393305 BGI393304:BGI393305 BQE393304:BQE393305 CAA393304:CAA393305 CJW393304:CJW393305 CTS393304:CTS393305 DDO393304:DDO393305 DNK393304:DNK393305 DXG393304:DXG393305 EHC393304:EHC393305 EQY393304:EQY393305 FAU393304:FAU393305 FKQ393304:FKQ393305 FUM393304:FUM393305 GEI393304:GEI393305 GOE393304:GOE393305 GYA393304:GYA393305 HHW393304:HHW393305 HRS393304:HRS393305 IBO393304:IBO393305 ILK393304:ILK393305 IVG393304:IVG393305 JFC393304:JFC393305 JOY393304:JOY393305 JYU393304:JYU393305 KIQ393304:KIQ393305 KSM393304:KSM393305 LCI393304:LCI393305 LME393304:LME393305 LWA393304:LWA393305 MFW393304:MFW393305 MPS393304:MPS393305 MZO393304:MZO393305 NJK393304:NJK393305 NTG393304:NTG393305 ODC393304:ODC393305 OMY393304:OMY393305 OWU393304:OWU393305 PGQ393304:PGQ393305 PQM393304:PQM393305 QAI393304:QAI393305 QKE393304:QKE393305 QUA393304:QUA393305 RDW393304:RDW393305 RNS393304:RNS393305 RXO393304:RXO393305 SHK393304:SHK393305 SRG393304:SRG393305 TBC393304:TBC393305 TKY393304:TKY393305 TUU393304:TUU393305 UEQ393304:UEQ393305 UOM393304:UOM393305 UYI393304:UYI393305 VIE393304:VIE393305 VSA393304:VSA393305 WBW393304:WBW393305 WLS393304:WLS393305 WVO393304:WVO393305 G458840:G458841 JC458840:JC458841 SY458840:SY458841 ACU458840:ACU458841 AMQ458840:AMQ458841 AWM458840:AWM458841 BGI458840:BGI458841 BQE458840:BQE458841 CAA458840:CAA458841 CJW458840:CJW458841 CTS458840:CTS458841 DDO458840:DDO458841 DNK458840:DNK458841 DXG458840:DXG458841 EHC458840:EHC458841 EQY458840:EQY458841 FAU458840:FAU458841 FKQ458840:FKQ458841 FUM458840:FUM458841 GEI458840:GEI458841 GOE458840:GOE458841 GYA458840:GYA458841 HHW458840:HHW458841 HRS458840:HRS458841 IBO458840:IBO458841 ILK458840:ILK458841 IVG458840:IVG458841 JFC458840:JFC458841 JOY458840:JOY458841 JYU458840:JYU458841 KIQ458840:KIQ458841 KSM458840:KSM458841 LCI458840:LCI458841 LME458840:LME458841 LWA458840:LWA458841 MFW458840:MFW458841 MPS458840:MPS458841 MZO458840:MZO458841 NJK458840:NJK458841 NTG458840:NTG458841 ODC458840:ODC458841 OMY458840:OMY458841 OWU458840:OWU458841 PGQ458840:PGQ458841 PQM458840:PQM458841 QAI458840:QAI458841 QKE458840:QKE458841 QUA458840:QUA458841 RDW458840:RDW458841 RNS458840:RNS458841 RXO458840:RXO458841 SHK458840:SHK458841 SRG458840:SRG458841 TBC458840:TBC458841 TKY458840:TKY458841 TUU458840:TUU458841 UEQ458840:UEQ458841 UOM458840:UOM458841 UYI458840:UYI458841 VIE458840:VIE458841 VSA458840:VSA458841 WBW458840:WBW458841 WLS458840:WLS458841 WVO458840:WVO458841 G524376:G524377 JC524376:JC524377 SY524376:SY524377 ACU524376:ACU524377 AMQ524376:AMQ524377 AWM524376:AWM524377 BGI524376:BGI524377 BQE524376:BQE524377 CAA524376:CAA524377 CJW524376:CJW524377 CTS524376:CTS524377 DDO524376:DDO524377 DNK524376:DNK524377 DXG524376:DXG524377 EHC524376:EHC524377 EQY524376:EQY524377 FAU524376:FAU524377 FKQ524376:FKQ524377 FUM524376:FUM524377 GEI524376:GEI524377 GOE524376:GOE524377 GYA524376:GYA524377 HHW524376:HHW524377 HRS524376:HRS524377 IBO524376:IBO524377 ILK524376:ILK524377 IVG524376:IVG524377 JFC524376:JFC524377 JOY524376:JOY524377 JYU524376:JYU524377 KIQ524376:KIQ524377 KSM524376:KSM524377 LCI524376:LCI524377 LME524376:LME524377 LWA524376:LWA524377 MFW524376:MFW524377 MPS524376:MPS524377 MZO524376:MZO524377 NJK524376:NJK524377 NTG524376:NTG524377 ODC524376:ODC524377 OMY524376:OMY524377 OWU524376:OWU524377 PGQ524376:PGQ524377 PQM524376:PQM524377 QAI524376:QAI524377 QKE524376:QKE524377 QUA524376:QUA524377 RDW524376:RDW524377 RNS524376:RNS524377 RXO524376:RXO524377 SHK524376:SHK524377 SRG524376:SRG524377 TBC524376:TBC524377 TKY524376:TKY524377 TUU524376:TUU524377 UEQ524376:UEQ524377 UOM524376:UOM524377 UYI524376:UYI524377 VIE524376:VIE524377 VSA524376:VSA524377 WBW524376:WBW524377 WLS524376:WLS524377 WVO524376:WVO524377 G589912:G589913 JC589912:JC589913 SY589912:SY589913 ACU589912:ACU589913 AMQ589912:AMQ589913 AWM589912:AWM589913 BGI589912:BGI589913 BQE589912:BQE589913 CAA589912:CAA589913 CJW589912:CJW589913 CTS589912:CTS589913 DDO589912:DDO589913 DNK589912:DNK589913 DXG589912:DXG589913 EHC589912:EHC589913 EQY589912:EQY589913 FAU589912:FAU589913 FKQ589912:FKQ589913 FUM589912:FUM589913 GEI589912:GEI589913 GOE589912:GOE589913 GYA589912:GYA589913 HHW589912:HHW589913 HRS589912:HRS589913 IBO589912:IBO589913 ILK589912:ILK589913 IVG589912:IVG589913 JFC589912:JFC589913 JOY589912:JOY589913 JYU589912:JYU589913 KIQ589912:KIQ589913 KSM589912:KSM589913 LCI589912:LCI589913 LME589912:LME589913 LWA589912:LWA589913 MFW589912:MFW589913 MPS589912:MPS589913 MZO589912:MZO589913 NJK589912:NJK589913 NTG589912:NTG589913 ODC589912:ODC589913 OMY589912:OMY589913 OWU589912:OWU589913 PGQ589912:PGQ589913 PQM589912:PQM589913 QAI589912:QAI589913 QKE589912:QKE589913 QUA589912:QUA589913 RDW589912:RDW589913 RNS589912:RNS589913 RXO589912:RXO589913 SHK589912:SHK589913 SRG589912:SRG589913 TBC589912:TBC589913 TKY589912:TKY589913 TUU589912:TUU589913 UEQ589912:UEQ589913 UOM589912:UOM589913 UYI589912:UYI589913 VIE589912:VIE589913 VSA589912:VSA589913 WBW589912:WBW589913 WLS589912:WLS589913 WVO589912:WVO589913 G655448:G655449 JC655448:JC655449 SY655448:SY655449 ACU655448:ACU655449 AMQ655448:AMQ655449 AWM655448:AWM655449 BGI655448:BGI655449 BQE655448:BQE655449 CAA655448:CAA655449 CJW655448:CJW655449 CTS655448:CTS655449 DDO655448:DDO655449 DNK655448:DNK655449 DXG655448:DXG655449 EHC655448:EHC655449 EQY655448:EQY655449 FAU655448:FAU655449 FKQ655448:FKQ655449 FUM655448:FUM655449 GEI655448:GEI655449 GOE655448:GOE655449 GYA655448:GYA655449 HHW655448:HHW655449 HRS655448:HRS655449 IBO655448:IBO655449 ILK655448:ILK655449 IVG655448:IVG655449 JFC655448:JFC655449 JOY655448:JOY655449 JYU655448:JYU655449 KIQ655448:KIQ655449 KSM655448:KSM655449 LCI655448:LCI655449 LME655448:LME655449 LWA655448:LWA655449 MFW655448:MFW655449 MPS655448:MPS655449 MZO655448:MZO655449 NJK655448:NJK655449 NTG655448:NTG655449 ODC655448:ODC655449 OMY655448:OMY655449 OWU655448:OWU655449 PGQ655448:PGQ655449 PQM655448:PQM655449 QAI655448:QAI655449 QKE655448:QKE655449 QUA655448:QUA655449 RDW655448:RDW655449 RNS655448:RNS655449 RXO655448:RXO655449 SHK655448:SHK655449 SRG655448:SRG655449 TBC655448:TBC655449 TKY655448:TKY655449 TUU655448:TUU655449 UEQ655448:UEQ655449 UOM655448:UOM655449 UYI655448:UYI655449 VIE655448:VIE655449 VSA655448:VSA655449 WBW655448:WBW655449 WLS655448:WLS655449 WVO655448:WVO655449 G720984:G720985 JC720984:JC720985 SY720984:SY720985 ACU720984:ACU720985 AMQ720984:AMQ720985 AWM720984:AWM720985 BGI720984:BGI720985 BQE720984:BQE720985 CAA720984:CAA720985 CJW720984:CJW720985 CTS720984:CTS720985 DDO720984:DDO720985 DNK720984:DNK720985 DXG720984:DXG720985 EHC720984:EHC720985 EQY720984:EQY720985 FAU720984:FAU720985 FKQ720984:FKQ720985 FUM720984:FUM720985 GEI720984:GEI720985 GOE720984:GOE720985 GYA720984:GYA720985 HHW720984:HHW720985 HRS720984:HRS720985 IBO720984:IBO720985 ILK720984:ILK720985 IVG720984:IVG720985 JFC720984:JFC720985 JOY720984:JOY720985 JYU720984:JYU720985 KIQ720984:KIQ720985 KSM720984:KSM720985 LCI720984:LCI720985 LME720984:LME720985 LWA720984:LWA720985 MFW720984:MFW720985 MPS720984:MPS720985 MZO720984:MZO720985 NJK720984:NJK720985 NTG720984:NTG720985 ODC720984:ODC720985 OMY720984:OMY720985 OWU720984:OWU720985 PGQ720984:PGQ720985 PQM720984:PQM720985 QAI720984:QAI720985 QKE720984:QKE720985 QUA720984:QUA720985 RDW720984:RDW720985 RNS720984:RNS720985 RXO720984:RXO720985 SHK720984:SHK720985 SRG720984:SRG720985 TBC720984:TBC720985 TKY720984:TKY720985 TUU720984:TUU720985 UEQ720984:UEQ720985 UOM720984:UOM720985 UYI720984:UYI720985 VIE720984:VIE720985 VSA720984:VSA720985 WBW720984:WBW720985 WLS720984:WLS720985 WVO720984:WVO720985 G786520:G786521 JC786520:JC786521 SY786520:SY786521 ACU786520:ACU786521 AMQ786520:AMQ786521 AWM786520:AWM786521 BGI786520:BGI786521 BQE786520:BQE786521 CAA786520:CAA786521 CJW786520:CJW786521 CTS786520:CTS786521 DDO786520:DDO786521 DNK786520:DNK786521 DXG786520:DXG786521 EHC786520:EHC786521 EQY786520:EQY786521 FAU786520:FAU786521 FKQ786520:FKQ786521 FUM786520:FUM786521 GEI786520:GEI786521 GOE786520:GOE786521 GYA786520:GYA786521 HHW786520:HHW786521 HRS786520:HRS786521 IBO786520:IBO786521 ILK786520:ILK786521 IVG786520:IVG786521 JFC786520:JFC786521 JOY786520:JOY786521 JYU786520:JYU786521 KIQ786520:KIQ786521 KSM786520:KSM786521 LCI786520:LCI786521 LME786520:LME786521 LWA786520:LWA786521 MFW786520:MFW786521 MPS786520:MPS786521 MZO786520:MZO786521 NJK786520:NJK786521 NTG786520:NTG786521 ODC786520:ODC786521 OMY786520:OMY786521 OWU786520:OWU786521 PGQ786520:PGQ786521 PQM786520:PQM786521 QAI786520:QAI786521 QKE786520:QKE786521 QUA786520:QUA786521 RDW786520:RDW786521 RNS786520:RNS786521 RXO786520:RXO786521 SHK786520:SHK786521 SRG786520:SRG786521 TBC786520:TBC786521 TKY786520:TKY786521 TUU786520:TUU786521 UEQ786520:UEQ786521 UOM786520:UOM786521 UYI786520:UYI786521 VIE786520:VIE786521 VSA786520:VSA786521 WBW786520:WBW786521 WLS786520:WLS786521 WVO786520:WVO786521 G852056:G852057 JC852056:JC852057 SY852056:SY852057 ACU852056:ACU852057 AMQ852056:AMQ852057 AWM852056:AWM852057 BGI852056:BGI852057 BQE852056:BQE852057 CAA852056:CAA852057 CJW852056:CJW852057 CTS852056:CTS852057 DDO852056:DDO852057 DNK852056:DNK852057 DXG852056:DXG852057 EHC852056:EHC852057 EQY852056:EQY852057 FAU852056:FAU852057 FKQ852056:FKQ852057 FUM852056:FUM852057 GEI852056:GEI852057 GOE852056:GOE852057 GYA852056:GYA852057 HHW852056:HHW852057 HRS852056:HRS852057 IBO852056:IBO852057 ILK852056:ILK852057 IVG852056:IVG852057 JFC852056:JFC852057 JOY852056:JOY852057 JYU852056:JYU852057 KIQ852056:KIQ852057 KSM852056:KSM852057 LCI852056:LCI852057 LME852056:LME852057 LWA852056:LWA852057 MFW852056:MFW852057 MPS852056:MPS852057 MZO852056:MZO852057 NJK852056:NJK852057 NTG852056:NTG852057 ODC852056:ODC852057 OMY852056:OMY852057 OWU852056:OWU852057 PGQ852056:PGQ852057 PQM852056:PQM852057 QAI852056:QAI852057 QKE852056:QKE852057 QUA852056:QUA852057 RDW852056:RDW852057 RNS852056:RNS852057 RXO852056:RXO852057 SHK852056:SHK852057 SRG852056:SRG852057 TBC852056:TBC852057 TKY852056:TKY852057 TUU852056:TUU852057 UEQ852056:UEQ852057 UOM852056:UOM852057 UYI852056:UYI852057 VIE852056:VIE852057 VSA852056:VSA852057 WBW852056:WBW852057 WLS852056:WLS852057 WVO852056:WVO852057 G917592:G917593 JC917592:JC917593 SY917592:SY917593 ACU917592:ACU917593 AMQ917592:AMQ917593 AWM917592:AWM917593 BGI917592:BGI917593 BQE917592:BQE917593 CAA917592:CAA917593 CJW917592:CJW917593 CTS917592:CTS917593 DDO917592:DDO917593 DNK917592:DNK917593 DXG917592:DXG917593 EHC917592:EHC917593 EQY917592:EQY917593 FAU917592:FAU917593 FKQ917592:FKQ917593 FUM917592:FUM917593 GEI917592:GEI917593 GOE917592:GOE917593 GYA917592:GYA917593 HHW917592:HHW917593 HRS917592:HRS917593 IBO917592:IBO917593 ILK917592:ILK917593 IVG917592:IVG917593 JFC917592:JFC917593 JOY917592:JOY917593 JYU917592:JYU917593 KIQ917592:KIQ917593 KSM917592:KSM917593 LCI917592:LCI917593 LME917592:LME917593 LWA917592:LWA917593 MFW917592:MFW917593 MPS917592:MPS917593 MZO917592:MZO917593 NJK917592:NJK917593 NTG917592:NTG917593 ODC917592:ODC917593 OMY917592:OMY917593 OWU917592:OWU917593 PGQ917592:PGQ917593 PQM917592:PQM917593 QAI917592:QAI917593 QKE917592:QKE917593 QUA917592:QUA917593 RDW917592:RDW917593 RNS917592:RNS917593 RXO917592:RXO917593 SHK917592:SHK917593 SRG917592:SRG917593 TBC917592:TBC917593 TKY917592:TKY917593 TUU917592:TUU917593 UEQ917592:UEQ917593 UOM917592:UOM917593 UYI917592:UYI917593 VIE917592:VIE917593 VSA917592:VSA917593 WBW917592:WBW917593 WLS917592:WLS917593 WVO917592:WVO917593 G983128:G983129 JC983128:JC983129 SY983128:SY983129 ACU983128:ACU983129 AMQ983128:AMQ983129 AWM983128:AWM983129 BGI983128:BGI983129 BQE983128:BQE983129 CAA983128:CAA983129 CJW983128:CJW983129 CTS983128:CTS983129 DDO983128:DDO983129 DNK983128:DNK983129 DXG983128:DXG983129 EHC983128:EHC983129 EQY983128:EQY983129 FAU983128:FAU983129 FKQ983128:FKQ983129 FUM983128:FUM983129 GEI983128:GEI983129 GOE983128:GOE983129 GYA983128:GYA983129 HHW983128:HHW983129 HRS983128:HRS983129 IBO983128:IBO983129 ILK983128:ILK983129 IVG983128:IVG983129 JFC983128:JFC983129 JOY983128:JOY983129 JYU983128:JYU983129 KIQ983128:KIQ983129 KSM983128:KSM983129 LCI983128:LCI983129 LME983128:LME983129 LWA983128:LWA983129 MFW983128:MFW983129 MPS983128:MPS983129 MZO983128:MZO983129 NJK983128:NJK983129 NTG983128:NTG983129 ODC983128:ODC983129 OMY983128:OMY983129 OWU983128:OWU983129 PGQ983128:PGQ983129 PQM983128:PQM983129 QAI983128:QAI983129 QKE983128:QKE983129 QUA983128:QUA983129 RDW983128:RDW983129 RNS983128:RNS983129 RXO983128:RXO983129 SHK983128:SHK983129 SRG983128:SRG983129 TBC983128:TBC983129 TKY983128:TKY983129 TUU983128:TUU983129 UEQ983128:UEQ983129 UOM983128:UOM983129 UYI983128:UYI983129 VIE983128:VIE983129 VSA983128:VSA983129 WBW983128:WBW983129 WLS983128:WLS983129 WVO983128:WVO983129 G100:G105 JC100:JC105 SY100:SY105 ACU100:ACU105 AMQ100:AMQ105 AWM100:AWM105 BGI100:BGI105 BQE100:BQE105 CAA100:CAA105 CJW100:CJW105 CTS100:CTS105 DDO100:DDO105 DNK100:DNK105 DXG100:DXG105 EHC100:EHC105 EQY100:EQY105 FAU100:FAU105 FKQ100:FKQ105 FUM100:FUM105 GEI100:GEI105 GOE100:GOE105 GYA100:GYA105 HHW100:HHW105 HRS100:HRS105 IBO100:IBO105 ILK100:ILK105 IVG100:IVG105 JFC100:JFC105 JOY100:JOY105 JYU100:JYU105 KIQ100:KIQ105 KSM100:KSM105 LCI100:LCI105 LME100:LME105 LWA100:LWA105 MFW100:MFW105 MPS100:MPS105 MZO100:MZO105 NJK100:NJK105 NTG100:NTG105 ODC100:ODC105 OMY100:OMY105 OWU100:OWU105 PGQ100:PGQ105 PQM100:PQM105 QAI100:QAI105 QKE100:QKE105 QUA100:QUA105 RDW100:RDW105 RNS100:RNS105 RXO100:RXO105 SHK100:SHK105 SRG100:SRG105 TBC100:TBC105 TKY100:TKY105 TUU100:TUU105 UEQ100:UEQ105 UOM100:UOM105 UYI100:UYI105 VIE100:VIE105 VSA100:VSA105 WBW100:WBW105 WLS100:WLS105 WVO100:WVO105 G65636:G65641 JC65636:JC65641 SY65636:SY65641 ACU65636:ACU65641 AMQ65636:AMQ65641 AWM65636:AWM65641 BGI65636:BGI65641 BQE65636:BQE65641 CAA65636:CAA65641 CJW65636:CJW65641 CTS65636:CTS65641 DDO65636:DDO65641 DNK65636:DNK65641 DXG65636:DXG65641 EHC65636:EHC65641 EQY65636:EQY65641 FAU65636:FAU65641 FKQ65636:FKQ65641 FUM65636:FUM65641 GEI65636:GEI65641 GOE65636:GOE65641 GYA65636:GYA65641 HHW65636:HHW65641 HRS65636:HRS65641 IBO65636:IBO65641 ILK65636:ILK65641 IVG65636:IVG65641 JFC65636:JFC65641 JOY65636:JOY65641 JYU65636:JYU65641 KIQ65636:KIQ65641 KSM65636:KSM65641 LCI65636:LCI65641 LME65636:LME65641 LWA65636:LWA65641 MFW65636:MFW65641 MPS65636:MPS65641 MZO65636:MZO65641 NJK65636:NJK65641 NTG65636:NTG65641 ODC65636:ODC65641 OMY65636:OMY65641 OWU65636:OWU65641 PGQ65636:PGQ65641 PQM65636:PQM65641 QAI65636:QAI65641 QKE65636:QKE65641 QUA65636:QUA65641 RDW65636:RDW65641 RNS65636:RNS65641 RXO65636:RXO65641 SHK65636:SHK65641 SRG65636:SRG65641 TBC65636:TBC65641 TKY65636:TKY65641 TUU65636:TUU65641 UEQ65636:UEQ65641 UOM65636:UOM65641 UYI65636:UYI65641 VIE65636:VIE65641 VSA65636:VSA65641 WBW65636:WBW65641 WLS65636:WLS65641 WVO65636:WVO65641 G131172:G131177 JC131172:JC131177 SY131172:SY131177 ACU131172:ACU131177 AMQ131172:AMQ131177 AWM131172:AWM131177 BGI131172:BGI131177 BQE131172:BQE131177 CAA131172:CAA131177 CJW131172:CJW131177 CTS131172:CTS131177 DDO131172:DDO131177 DNK131172:DNK131177 DXG131172:DXG131177 EHC131172:EHC131177 EQY131172:EQY131177 FAU131172:FAU131177 FKQ131172:FKQ131177 FUM131172:FUM131177 GEI131172:GEI131177 GOE131172:GOE131177 GYA131172:GYA131177 HHW131172:HHW131177 HRS131172:HRS131177 IBO131172:IBO131177 ILK131172:ILK131177 IVG131172:IVG131177 JFC131172:JFC131177 JOY131172:JOY131177 JYU131172:JYU131177 KIQ131172:KIQ131177 KSM131172:KSM131177 LCI131172:LCI131177 LME131172:LME131177 LWA131172:LWA131177 MFW131172:MFW131177 MPS131172:MPS131177 MZO131172:MZO131177 NJK131172:NJK131177 NTG131172:NTG131177 ODC131172:ODC131177 OMY131172:OMY131177 OWU131172:OWU131177 PGQ131172:PGQ131177 PQM131172:PQM131177 QAI131172:QAI131177 QKE131172:QKE131177 QUA131172:QUA131177 RDW131172:RDW131177 RNS131172:RNS131177 RXO131172:RXO131177 SHK131172:SHK131177 SRG131172:SRG131177 TBC131172:TBC131177 TKY131172:TKY131177 TUU131172:TUU131177 UEQ131172:UEQ131177 UOM131172:UOM131177 UYI131172:UYI131177 VIE131172:VIE131177 VSA131172:VSA131177 WBW131172:WBW131177 WLS131172:WLS131177 WVO131172:WVO131177 G196708:G196713 JC196708:JC196713 SY196708:SY196713 ACU196708:ACU196713 AMQ196708:AMQ196713 AWM196708:AWM196713 BGI196708:BGI196713 BQE196708:BQE196713 CAA196708:CAA196713 CJW196708:CJW196713 CTS196708:CTS196713 DDO196708:DDO196713 DNK196708:DNK196713 DXG196708:DXG196713 EHC196708:EHC196713 EQY196708:EQY196713 FAU196708:FAU196713 FKQ196708:FKQ196713 FUM196708:FUM196713 GEI196708:GEI196713 GOE196708:GOE196713 GYA196708:GYA196713 HHW196708:HHW196713 HRS196708:HRS196713 IBO196708:IBO196713 ILK196708:ILK196713 IVG196708:IVG196713 JFC196708:JFC196713 JOY196708:JOY196713 JYU196708:JYU196713 KIQ196708:KIQ196713 KSM196708:KSM196713 LCI196708:LCI196713 LME196708:LME196713 LWA196708:LWA196713 MFW196708:MFW196713 MPS196708:MPS196713 MZO196708:MZO196713 NJK196708:NJK196713 NTG196708:NTG196713 ODC196708:ODC196713 OMY196708:OMY196713 OWU196708:OWU196713 PGQ196708:PGQ196713 PQM196708:PQM196713 QAI196708:QAI196713 QKE196708:QKE196713 QUA196708:QUA196713 RDW196708:RDW196713 RNS196708:RNS196713 RXO196708:RXO196713 SHK196708:SHK196713 SRG196708:SRG196713 TBC196708:TBC196713 TKY196708:TKY196713 TUU196708:TUU196713 UEQ196708:UEQ196713 UOM196708:UOM196713 UYI196708:UYI196713 VIE196708:VIE196713 VSA196708:VSA196713 WBW196708:WBW196713 WLS196708:WLS196713 WVO196708:WVO196713 G262244:G262249 JC262244:JC262249 SY262244:SY262249 ACU262244:ACU262249 AMQ262244:AMQ262249 AWM262244:AWM262249 BGI262244:BGI262249 BQE262244:BQE262249 CAA262244:CAA262249 CJW262244:CJW262249 CTS262244:CTS262249 DDO262244:DDO262249 DNK262244:DNK262249 DXG262244:DXG262249 EHC262244:EHC262249 EQY262244:EQY262249 FAU262244:FAU262249 FKQ262244:FKQ262249 FUM262244:FUM262249 GEI262244:GEI262249 GOE262244:GOE262249 GYA262244:GYA262249 HHW262244:HHW262249 HRS262244:HRS262249 IBO262244:IBO262249 ILK262244:ILK262249 IVG262244:IVG262249 JFC262244:JFC262249 JOY262244:JOY262249 JYU262244:JYU262249 KIQ262244:KIQ262249 KSM262244:KSM262249 LCI262244:LCI262249 LME262244:LME262249 LWA262244:LWA262249 MFW262244:MFW262249 MPS262244:MPS262249 MZO262244:MZO262249 NJK262244:NJK262249 NTG262244:NTG262249 ODC262244:ODC262249 OMY262244:OMY262249 OWU262244:OWU262249 PGQ262244:PGQ262249 PQM262244:PQM262249 QAI262244:QAI262249 QKE262244:QKE262249 QUA262244:QUA262249 RDW262244:RDW262249 RNS262244:RNS262249 RXO262244:RXO262249 SHK262244:SHK262249 SRG262244:SRG262249 TBC262244:TBC262249 TKY262244:TKY262249 TUU262244:TUU262249 UEQ262244:UEQ262249 UOM262244:UOM262249 UYI262244:UYI262249 VIE262244:VIE262249 VSA262244:VSA262249 WBW262244:WBW262249 WLS262244:WLS262249 WVO262244:WVO262249 G327780:G327785 JC327780:JC327785 SY327780:SY327785 ACU327780:ACU327785 AMQ327780:AMQ327785 AWM327780:AWM327785 BGI327780:BGI327785 BQE327780:BQE327785 CAA327780:CAA327785 CJW327780:CJW327785 CTS327780:CTS327785 DDO327780:DDO327785 DNK327780:DNK327785 DXG327780:DXG327785 EHC327780:EHC327785 EQY327780:EQY327785 FAU327780:FAU327785 FKQ327780:FKQ327785 FUM327780:FUM327785 GEI327780:GEI327785 GOE327780:GOE327785 GYA327780:GYA327785 HHW327780:HHW327785 HRS327780:HRS327785 IBO327780:IBO327785 ILK327780:ILK327785 IVG327780:IVG327785 JFC327780:JFC327785 JOY327780:JOY327785 JYU327780:JYU327785 KIQ327780:KIQ327785 KSM327780:KSM327785 LCI327780:LCI327785 LME327780:LME327785 LWA327780:LWA327785 MFW327780:MFW327785 MPS327780:MPS327785 MZO327780:MZO327785 NJK327780:NJK327785 NTG327780:NTG327785 ODC327780:ODC327785 OMY327780:OMY327785 OWU327780:OWU327785 PGQ327780:PGQ327785 PQM327780:PQM327785 QAI327780:QAI327785 QKE327780:QKE327785 QUA327780:QUA327785 RDW327780:RDW327785 RNS327780:RNS327785 RXO327780:RXO327785 SHK327780:SHK327785 SRG327780:SRG327785 TBC327780:TBC327785 TKY327780:TKY327785 TUU327780:TUU327785 UEQ327780:UEQ327785 UOM327780:UOM327785 UYI327780:UYI327785 VIE327780:VIE327785 VSA327780:VSA327785 WBW327780:WBW327785 WLS327780:WLS327785 WVO327780:WVO327785 G393316:G393321 JC393316:JC393321 SY393316:SY393321 ACU393316:ACU393321 AMQ393316:AMQ393321 AWM393316:AWM393321 BGI393316:BGI393321 BQE393316:BQE393321 CAA393316:CAA393321 CJW393316:CJW393321 CTS393316:CTS393321 DDO393316:DDO393321 DNK393316:DNK393321 DXG393316:DXG393321 EHC393316:EHC393321 EQY393316:EQY393321 FAU393316:FAU393321 FKQ393316:FKQ393321 FUM393316:FUM393321 GEI393316:GEI393321 GOE393316:GOE393321 GYA393316:GYA393321 HHW393316:HHW393321 HRS393316:HRS393321 IBO393316:IBO393321 ILK393316:ILK393321 IVG393316:IVG393321 JFC393316:JFC393321 JOY393316:JOY393321 JYU393316:JYU393321 KIQ393316:KIQ393321 KSM393316:KSM393321 LCI393316:LCI393321 LME393316:LME393321 LWA393316:LWA393321 MFW393316:MFW393321 MPS393316:MPS393321 MZO393316:MZO393321 NJK393316:NJK393321 NTG393316:NTG393321 ODC393316:ODC393321 OMY393316:OMY393321 OWU393316:OWU393321 PGQ393316:PGQ393321 PQM393316:PQM393321 QAI393316:QAI393321 QKE393316:QKE393321 QUA393316:QUA393321 RDW393316:RDW393321 RNS393316:RNS393321 RXO393316:RXO393321 SHK393316:SHK393321 SRG393316:SRG393321 TBC393316:TBC393321 TKY393316:TKY393321 TUU393316:TUU393321 UEQ393316:UEQ393321 UOM393316:UOM393321 UYI393316:UYI393321 VIE393316:VIE393321 VSA393316:VSA393321 WBW393316:WBW393321 WLS393316:WLS393321 WVO393316:WVO393321 G458852:G458857 JC458852:JC458857 SY458852:SY458857 ACU458852:ACU458857 AMQ458852:AMQ458857 AWM458852:AWM458857 BGI458852:BGI458857 BQE458852:BQE458857 CAA458852:CAA458857 CJW458852:CJW458857 CTS458852:CTS458857 DDO458852:DDO458857 DNK458852:DNK458857 DXG458852:DXG458857 EHC458852:EHC458857 EQY458852:EQY458857 FAU458852:FAU458857 FKQ458852:FKQ458857 FUM458852:FUM458857 GEI458852:GEI458857 GOE458852:GOE458857 GYA458852:GYA458857 HHW458852:HHW458857 HRS458852:HRS458857 IBO458852:IBO458857 ILK458852:ILK458857 IVG458852:IVG458857 JFC458852:JFC458857 JOY458852:JOY458857 JYU458852:JYU458857 KIQ458852:KIQ458857 KSM458852:KSM458857 LCI458852:LCI458857 LME458852:LME458857 LWA458852:LWA458857 MFW458852:MFW458857 MPS458852:MPS458857 MZO458852:MZO458857 NJK458852:NJK458857 NTG458852:NTG458857 ODC458852:ODC458857 OMY458852:OMY458857 OWU458852:OWU458857 PGQ458852:PGQ458857 PQM458852:PQM458857 QAI458852:QAI458857 QKE458852:QKE458857 QUA458852:QUA458857 RDW458852:RDW458857 RNS458852:RNS458857 RXO458852:RXO458857 SHK458852:SHK458857 SRG458852:SRG458857 TBC458852:TBC458857 TKY458852:TKY458857 TUU458852:TUU458857 UEQ458852:UEQ458857 UOM458852:UOM458857 UYI458852:UYI458857 VIE458852:VIE458857 VSA458852:VSA458857 WBW458852:WBW458857 WLS458852:WLS458857 WVO458852:WVO458857 G524388:G524393 JC524388:JC524393 SY524388:SY524393 ACU524388:ACU524393 AMQ524388:AMQ524393 AWM524388:AWM524393 BGI524388:BGI524393 BQE524388:BQE524393 CAA524388:CAA524393 CJW524388:CJW524393 CTS524388:CTS524393 DDO524388:DDO524393 DNK524388:DNK524393 DXG524388:DXG524393 EHC524388:EHC524393 EQY524388:EQY524393 FAU524388:FAU524393 FKQ524388:FKQ524393 FUM524388:FUM524393 GEI524388:GEI524393 GOE524388:GOE524393 GYA524388:GYA524393 HHW524388:HHW524393 HRS524388:HRS524393 IBO524388:IBO524393 ILK524388:ILK524393 IVG524388:IVG524393 JFC524388:JFC524393 JOY524388:JOY524393 JYU524388:JYU524393 KIQ524388:KIQ524393 KSM524388:KSM524393 LCI524388:LCI524393 LME524388:LME524393 LWA524388:LWA524393 MFW524388:MFW524393 MPS524388:MPS524393 MZO524388:MZO524393 NJK524388:NJK524393 NTG524388:NTG524393 ODC524388:ODC524393 OMY524388:OMY524393 OWU524388:OWU524393 PGQ524388:PGQ524393 PQM524388:PQM524393 QAI524388:QAI524393 QKE524388:QKE524393 QUA524388:QUA524393 RDW524388:RDW524393 RNS524388:RNS524393 RXO524388:RXO524393 SHK524388:SHK524393 SRG524388:SRG524393 TBC524388:TBC524393 TKY524388:TKY524393 TUU524388:TUU524393 UEQ524388:UEQ524393 UOM524388:UOM524393 UYI524388:UYI524393 VIE524388:VIE524393 VSA524388:VSA524393 WBW524388:WBW524393 WLS524388:WLS524393 WVO524388:WVO524393 G589924:G589929 JC589924:JC589929 SY589924:SY589929 ACU589924:ACU589929 AMQ589924:AMQ589929 AWM589924:AWM589929 BGI589924:BGI589929 BQE589924:BQE589929 CAA589924:CAA589929 CJW589924:CJW589929 CTS589924:CTS589929 DDO589924:DDO589929 DNK589924:DNK589929 DXG589924:DXG589929 EHC589924:EHC589929 EQY589924:EQY589929 FAU589924:FAU589929 FKQ589924:FKQ589929 FUM589924:FUM589929 GEI589924:GEI589929 GOE589924:GOE589929 GYA589924:GYA589929 HHW589924:HHW589929 HRS589924:HRS589929 IBO589924:IBO589929 ILK589924:ILK589929 IVG589924:IVG589929 JFC589924:JFC589929 JOY589924:JOY589929 JYU589924:JYU589929 KIQ589924:KIQ589929 KSM589924:KSM589929 LCI589924:LCI589929 LME589924:LME589929 LWA589924:LWA589929 MFW589924:MFW589929 MPS589924:MPS589929 MZO589924:MZO589929 NJK589924:NJK589929 NTG589924:NTG589929 ODC589924:ODC589929 OMY589924:OMY589929 OWU589924:OWU589929 PGQ589924:PGQ589929 PQM589924:PQM589929 QAI589924:QAI589929 QKE589924:QKE589929 QUA589924:QUA589929 RDW589924:RDW589929 RNS589924:RNS589929 RXO589924:RXO589929 SHK589924:SHK589929 SRG589924:SRG589929 TBC589924:TBC589929 TKY589924:TKY589929 TUU589924:TUU589929 UEQ589924:UEQ589929 UOM589924:UOM589929 UYI589924:UYI589929 VIE589924:VIE589929 VSA589924:VSA589929 WBW589924:WBW589929 WLS589924:WLS589929 WVO589924:WVO589929 G655460:G655465 JC655460:JC655465 SY655460:SY655465 ACU655460:ACU655465 AMQ655460:AMQ655465 AWM655460:AWM655465 BGI655460:BGI655465 BQE655460:BQE655465 CAA655460:CAA655465 CJW655460:CJW655465 CTS655460:CTS655465 DDO655460:DDO655465 DNK655460:DNK655465 DXG655460:DXG655465 EHC655460:EHC655465 EQY655460:EQY655465 FAU655460:FAU655465 FKQ655460:FKQ655465 FUM655460:FUM655465 GEI655460:GEI655465 GOE655460:GOE655465 GYA655460:GYA655465 HHW655460:HHW655465 HRS655460:HRS655465 IBO655460:IBO655465 ILK655460:ILK655465 IVG655460:IVG655465 JFC655460:JFC655465 JOY655460:JOY655465 JYU655460:JYU655465 KIQ655460:KIQ655465 KSM655460:KSM655465 LCI655460:LCI655465 LME655460:LME655465 LWA655460:LWA655465 MFW655460:MFW655465 MPS655460:MPS655465 MZO655460:MZO655465 NJK655460:NJK655465 NTG655460:NTG655465 ODC655460:ODC655465 OMY655460:OMY655465 OWU655460:OWU655465 PGQ655460:PGQ655465 PQM655460:PQM655465 QAI655460:QAI655465 QKE655460:QKE655465 QUA655460:QUA655465 RDW655460:RDW655465 RNS655460:RNS655465 RXO655460:RXO655465 SHK655460:SHK655465 SRG655460:SRG655465 TBC655460:TBC655465 TKY655460:TKY655465 TUU655460:TUU655465 UEQ655460:UEQ655465 UOM655460:UOM655465 UYI655460:UYI655465 VIE655460:VIE655465 VSA655460:VSA655465 WBW655460:WBW655465 WLS655460:WLS655465 WVO655460:WVO655465 G720996:G721001 JC720996:JC721001 SY720996:SY721001 ACU720996:ACU721001 AMQ720996:AMQ721001 AWM720996:AWM721001 BGI720996:BGI721001 BQE720996:BQE721001 CAA720996:CAA721001 CJW720996:CJW721001 CTS720996:CTS721001 DDO720996:DDO721001 DNK720996:DNK721001 DXG720996:DXG721001 EHC720996:EHC721001 EQY720996:EQY721001 FAU720996:FAU721001 FKQ720996:FKQ721001 FUM720996:FUM721001 GEI720996:GEI721001 GOE720996:GOE721001 GYA720996:GYA721001 HHW720996:HHW721001 HRS720996:HRS721001 IBO720996:IBO721001 ILK720996:ILK721001 IVG720996:IVG721001 JFC720996:JFC721001 JOY720996:JOY721001 JYU720996:JYU721001 KIQ720996:KIQ721001 KSM720996:KSM721001 LCI720996:LCI721001 LME720996:LME721001 LWA720996:LWA721001 MFW720996:MFW721001 MPS720996:MPS721001 MZO720996:MZO721001 NJK720996:NJK721001 NTG720996:NTG721001 ODC720996:ODC721001 OMY720996:OMY721001 OWU720996:OWU721001 PGQ720996:PGQ721001 PQM720996:PQM721001 QAI720996:QAI721001 QKE720996:QKE721001 QUA720996:QUA721001 RDW720996:RDW721001 RNS720996:RNS721001 RXO720996:RXO721001 SHK720996:SHK721001 SRG720996:SRG721001 TBC720996:TBC721001 TKY720996:TKY721001 TUU720996:TUU721001 UEQ720996:UEQ721001 UOM720996:UOM721001 UYI720996:UYI721001 VIE720996:VIE721001 VSA720996:VSA721001 WBW720996:WBW721001 WLS720996:WLS721001 WVO720996:WVO721001 G786532:G786537 JC786532:JC786537 SY786532:SY786537 ACU786532:ACU786537 AMQ786532:AMQ786537 AWM786532:AWM786537 BGI786532:BGI786537 BQE786532:BQE786537 CAA786532:CAA786537 CJW786532:CJW786537 CTS786532:CTS786537 DDO786532:DDO786537 DNK786532:DNK786537 DXG786532:DXG786537 EHC786532:EHC786537 EQY786532:EQY786537 FAU786532:FAU786537 FKQ786532:FKQ786537 FUM786532:FUM786537 GEI786532:GEI786537 GOE786532:GOE786537 GYA786532:GYA786537 HHW786532:HHW786537 HRS786532:HRS786537 IBO786532:IBO786537 ILK786532:ILK786537 IVG786532:IVG786537 JFC786532:JFC786537 JOY786532:JOY786537 JYU786532:JYU786537 KIQ786532:KIQ786537 KSM786532:KSM786537 LCI786532:LCI786537 LME786532:LME786537 LWA786532:LWA786537 MFW786532:MFW786537 MPS786532:MPS786537 MZO786532:MZO786537 NJK786532:NJK786537 NTG786532:NTG786537 ODC786532:ODC786537 OMY786532:OMY786537 OWU786532:OWU786537 PGQ786532:PGQ786537 PQM786532:PQM786537 QAI786532:QAI786537 QKE786532:QKE786537 QUA786532:QUA786537 RDW786532:RDW786537 RNS786532:RNS786537 RXO786532:RXO786537 SHK786532:SHK786537 SRG786532:SRG786537 TBC786532:TBC786537 TKY786532:TKY786537 TUU786532:TUU786537 UEQ786532:UEQ786537 UOM786532:UOM786537 UYI786532:UYI786537 VIE786532:VIE786537 VSA786532:VSA786537 WBW786532:WBW786537 WLS786532:WLS786537 WVO786532:WVO786537 G852068:G852073 JC852068:JC852073 SY852068:SY852073 ACU852068:ACU852073 AMQ852068:AMQ852073 AWM852068:AWM852073 BGI852068:BGI852073 BQE852068:BQE852073 CAA852068:CAA852073 CJW852068:CJW852073 CTS852068:CTS852073 DDO852068:DDO852073 DNK852068:DNK852073 DXG852068:DXG852073 EHC852068:EHC852073 EQY852068:EQY852073 FAU852068:FAU852073 FKQ852068:FKQ852073 FUM852068:FUM852073 GEI852068:GEI852073 GOE852068:GOE852073 GYA852068:GYA852073 HHW852068:HHW852073 HRS852068:HRS852073 IBO852068:IBO852073 ILK852068:ILK852073 IVG852068:IVG852073 JFC852068:JFC852073 JOY852068:JOY852073 JYU852068:JYU852073 KIQ852068:KIQ852073 KSM852068:KSM852073 LCI852068:LCI852073 LME852068:LME852073 LWA852068:LWA852073 MFW852068:MFW852073 MPS852068:MPS852073 MZO852068:MZO852073 NJK852068:NJK852073 NTG852068:NTG852073 ODC852068:ODC852073 OMY852068:OMY852073 OWU852068:OWU852073 PGQ852068:PGQ852073 PQM852068:PQM852073 QAI852068:QAI852073 QKE852068:QKE852073 QUA852068:QUA852073 RDW852068:RDW852073 RNS852068:RNS852073 RXO852068:RXO852073 SHK852068:SHK852073 SRG852068:SRG852073 TBC852068:TBC852073 TKY852068:TKY852073 TUU852068:TUU852073 UEQ852068:UEQ852073 UOM852068:UOM852073 UYI852068:UYI852073 VIE852068:VIE852073 VSA852068:VSA852073 WBW852068:WBW852073 WLS852068:WLS852073 WVO852068:WVO852073 G917604:G917609 JC917604:JC917609 SY917604:SY917609 ACU917604:ACU917609 AMQ917604:AMQ917609 AWM917604:AWM917609 BGI917604:BGI917609 BQE917604:BQE917609 CAA917604:CAA917609 CJW917604:CJW917609 CTS917604:CTS917609 DDO917604:DDO917609 DNK917604:DNK917609 DXG917604:DXG917609 EHC917604:EHC917609 EQY917604:EQY917609 FAU917604:FAU917609 FKQ917604:FKQ917609 FUM917604:FUM917609 GEI917604:GEI917609 GOE917604:GOE917609 GYA917604:GYA917609 HHW917604:HHW917609 HRS917604:HRS917609 IBO917604:IBO917609 ILK917604:ILK917609 IVG917604:IVG917609 JFC917604:JFC917609 JOY917604:JOY917609 JYU917604:JYU917609 KIQ917604:KIQ917609 KSM917604:KSM917609 LCI917604:LCI917609 LME917604:LME917609 LWA917604:LWA917609 MFW917604:MFW917609 MPS917604:MPS917609 MZO917604:MZO917609 NJK917604:NJK917609 NTG917604:NTG917609 ODC917604:ODC917609 OMY917604:OMY917609 OWU917604:OWU917609 PGQ917604:PGQ917609 PQM917604:PQM917609 QAI917604:QAI917609 QKE917604:QKE917609 QUA917604:QUA917609 RDW917604:RDW917609 RNS917604:RNS917609 RXO917604:RXO917609 SHK917604:SHK917609 SRG917604:SRG917609 TBC917604:TBC917609 TKY917604:TKY917609 TUU917604:TUU917609 UEQ917604:UEQ917609 UOM917604:UOM917609 UYI917604:UYI917609 VIE917604:VIE917609 VSA917604:VSA917609 WBW917604:WBW917609 WLS917604:WLS917609 WVO917604:WVO917609 G983140:G983145 JC983140:JC983145 SY983140:SY983145 ACU983140:ACU983145 AMQ983140:AMQ983145 AWM983140:AWM983145 BGI983140:BGI983145 BQE983140:BQE983145 CAA983140:CAA983145 CJW983140:CJW983145 CTS983140:CTS983145 DDO983140:DDO983145 DNK983140:DNK983145 DXG983140:DXG983145 EHC983140:EHC983145 EQY983140:EQY983145 FAU983140:FAU983145 FKQ983140:FKQ983145 FUM983140:FUM983145 GEI983140:GEI983145 GOE983140:GOE983145 GYA983140:GYA983145 HHW983140:HHW983145 HRS983140:HRS983145 IBO983140:IBO983145 ILK983140:ILK983145 IVG983140:IVG983145 JFC983140:JFC983145 JOY983140:JOY983145 JYU983140:JYU983145 KIQ983140:KIQ983145 KSM983140:KSM983145 LCI983140:LCI983145 LME983140:LME983145 LWA983140:LWA983145 MFW983140:MFW983145 MPS983140:MPS983145 MZO983140:MZO983145 NJK983140:NJK983145 NTG983140:NTG983145 ODC983140:ODC983145 OMY983140:OMY983145 OWU983140:OWU983145 PGQ983140:PGQ983145 PQM983140:PQM983145 QAI983140:QAI983145 QKE983140:QKE983145 QUA983140:QUA983145 RDW983140:RDW983145 RNS983140:RNS983145 RXO983140:RXO983145 SHK983140:SHK983145 SRG983140:SRG983145 TBC983140:TBC983145 TKY983140:TKY983145 TUU983140:TUU983145 UEQ983140:UEQ983145 UOM983140:UOM983145 UYI983140:UYI983145 VIE983140:VIE983145 VSA983140:VSA983145 WBW983140:WBW983145 WLS983140:WLS983145 WVO983140:WVO983145 G73:G79 JC73:JC79 SY73:SY79 ACU73:ACU79 AMQ73:AMQ79 AWM73:AWM79 BGI73:BGI79 BQE73:BQE79 CAA73:CAA79 CJW73:CJW79 CTS73:CTS79 DDO73:DDO79 DNK73:DNK79 DXG73:DXG79 EHC73:EHC79 EQY73:EQY79 FAU73:FAU79 FKQ73:FKQ79 FUM73:FUM79 GEI73:GEI79 GOE73:GOE79 GYA73:GYA79 HHW73:HHW79 HRS73:HRS79 IBO73:IBO79 ILK73:ILK79 IVG73:IVG79 JFC73:JFC79 JOY73:JOY79 JYU73:JYU79 KIQ73:KIQ79 KSM73:KSM79 LCI73:LCI79 LME73:LME79 LWA73:LWA79 MFW73:MFW79 MPS73:MPS79 MZO73:MZO79 NJK73:NJK79 NTG73:NTG79 ODC73:ODC79 OMY73:OMY79 OWU73:OWU79 PGQ73:PGQ79 PQM73:PQM79 QAI73:QAI79 QKE73:QKE79 QUA73:QUA79 RDW73:RDW79 RNS73:RNS79 RXO73:RXO79 SHK73:SHK79 SRG73:SRG79 TBC73:TBC79 TKY73:TKY79 TUU73:TUU79 UEQ73:UEQ79 UOM73:UOM79 UYI73:UYI79 VIE73:VIE79 VSA73:VSA79 WBW73:WBW79 WLS73:WLS79 WVO73:WVO79 G65609:G65615 JC65609:JC65615 SY65609:SY65615 ACU65609:ACU65615 AMQ65609:AMQ65615 AWM65609:AWM65615 BGI65609:BGI65615 BQE65609:BQE65615 CAA65609:CAA65615 CJW65609:CJW65615 CTS65609:CTS65615 DDO65609:DDO65615 DNK65609:DNK65615 DXG65609:DXG65615 EHC65609:EHC65615 EQY65609:EQY65615 FAU65609:FAU65615 FKQ65609:FKQ65615 FUM65609:FUM65615 GEI65609:GEI65615 GOE65609:GOE65615 GYA65609:GYA65615 HHW65609:HHW65615 HRS65609:HRS65615 IBO65609:IBO65615 ILK65609:ILK65615 IVG65609:IVG65615 JFC65609:JFC65615 JOY65609:JOY65615 JYU65609:JYU65615 KIQ65609:KIQ65615 KSM65609:KSM65615 LCI65609:LCI65615 LME65609:LME65615 LWA65609:LWA65615 MFW65609:MFW65615 MPS65609:MPS65615 MZO65609:MZO65615 NJK65609:NJK65615 NTG65609:NTG65615 ODC65609:ODC65615 OMY65609:OMY65615 OWU65609:OWU65615 PGQ65609:PGQ65615 PQM65609:PQM65615 QAI65609:QAI65615 QKE65609:QKE65615 QUA65609:QUA65615 RDW65609:RDW65615 RNS65609:RNS65615 RXO65609:RXO65615 SHK65609:SHK65615 SRG65609:SRG65615 TBC65609:TBC65615 TKY65609:TKY65615 TUU65609:TUU65615 UEQ65609:UEQ65615 UOM65609:UOM65615 UYI65609:UYI65615 VIE65609:VIE65615 VSA65609:VSA65615 WBW65609:WBW65615 WLS65609:WLS65615 WVO65609:WVO65615 G131145:G131151 JC131145:JC131151 SY131145:SY131151 ACU131145:ACU131151 AMQ131145:AMQ131151 AWM131145:AWM131151 BGI131145:BGI131151 BQE131145:BQE131151 CAA131145:CAA131151 CJW131145:CJW131151 CTS131145:CTS131151 DDO131145:DDO131151 DNK131145:DNK131151 DXG131145:DXG131151 EHC131145:EHC131151 EQY131145:EQY131151 FAU131145:FAU131151 FKQ131145:FKQ131151 FUM131145:FUM131151 GEI131145:GEI131151 GOE131145:GOE131151 GYA131145:GYA131151 HHW131145:HHW131151 HRS131145:HRS131151 IBO131145:IBO131151 ILK131145:ILK131151 IVG131145:IVG131151 JFC131145:JFC131151 JOY131145:JOY131151 JYU131145:JYU131151 KIQ131145:KIQ131151 KSM131145:KSM131151 LCI131145:LCI131151 LME131145:LME131151 LWA131145:LWA131151 MFW131145:MFW131151 MPS131145:MPS131151 MZO131145:MZO131151 NJK131145:NJK131151 NTG131145:NTG131151 ODC131145:ODC131151 OMY131145:OMY131151 OWU131145:OWU131151 PGQ131145:PGQ131151 PQM131145:PQM131151 QAI131145:QAI131151 QKE131145:QKE131151 QUA131145:QUA131151 RDW131145:RDW131151 RNS131145:RNS131151 RXO131145:RXO131151 SHK131145:SHK131151 SRG131145:SRG131151 TBC131145:TBC131151 TKY131145:TKY131151 TUU131145:TUU131151 UEQ131145:UEQ131151 UOM131145:UOM131151 UYI131145:UYI131151 VIE131145:VIE131151 VSA131145:VSA131151 WBW131145:WBW131151 WLS131145:WLS131151 WVO131145:WVO131151 G196681:G196687 JC196681:JC196687 SY196681:SY196687 ACU196681:ACU196687 AMQ196681:AMQ196687 AWM196681:AWM196687 BGI196681:BGI196687 BQE196681:BQE196687 CAA196681:CAA196687 CJW196681:CJW196687 CTS196681:CTS196687 DDO196681:DDO196687 DNK196681:DNK196687 DXG196681:DXG196687 EHC196681:EHC196687 EQY196681:EQY196687 FAU196681:FAU196687 FKQ196681:FKQ196687 FUM196681:FUM196687 GEI196681:GEI196687 GOE196681:GOE196687 GYA196681:GYA196687 HHW196681:HHW196687 HRS196681:HRS196687 IBO196681:IBO196687 ILK196681:ILK196687 IVG196681:IVG196687 JFC196681:JFC196687 JOY196681:JOY196687 JYU196681:JYU196687 KIQ196681:KIQ196687 KSM196681:KSM196687 LCI196681:LCI196687 LME196681:LME196687 LWA196681:LWA196687 MFW196681:MFW196687 MPS196681:MPS196687 MZO196681:MZO196687 NJK196681:NJK196687 NTG196681:NTG196687 ODC196681:ODC196687 OMY196681:OMY196687 OWU196681:OWU196687 PGQ196681:PGQ196687 PQM196681:PQM196687 QAI196681:QAI196687 QKE196681:QKE196687 QUA196681:QUA196687 RDW196681:RDW196687 RNS196681:RNS196687 RXO196681:RXO196687 SHK196681:SHK196687 SRG196681:SRG196687 TBC196681:TBC196687 TKY196681:TKY196687 TUU196681:TUU196687 UEQ196681:UEQ196687 UOM196681:UOM196687 UYI196681:UYI196687 VIE196681:VIE196687 VSA196681:VSA196687 WBW196681:WBW196687 WLS196681:WLS196687 WVO196681:WVO196687 G262217:G262223 JC262217:JC262223 SY262217:SY262223 ACU262217:ACU262223 AMQ262217:AMQ262223 AWM262217:AWM262223 BGI262217:BGI262223 BQE262217:BQE262223 CAA262217:CAA262223 CJW262217:CJW262223 CTS262217:CTS262223 DDO262217:DDO262223 DNK262217:DNK262223 DXG262217:DXG262223 EHC262217:EHC262223 EQY262217:EQY262223 FAU262217:FAU262223 FKQ262217:FKQ262223 FUM262217:FUM262223 GEI262217:GEI262223 GOE262217:GOE262223 GYA262217:GYA262223 HHW262217:HHW262223 HRS262217:HRS262223 IBO262217:IBO262223 ILK262217:ILK262223 IVG262217:IVG262223 JFC262217:JFC262223 JOY262217:JOY262223 JYU262217:JYU262223 KIQ262217:KIQ262223 KSM262217:KSM262223 LCI262217:LCI262223 LME262217:LME262223 LWA262217:LWA262223 MFW262217:MFW262223 MPS262217:MPS262223 MZO262217:MZO262223 NJK262217:NJK262223 NTG262217:NTG262223 ODC262217:ODC262223 OMY262217:OMY262223 OWU262217:OWU262223 PGQ262217:PGQ262223 PQM262217:PQM262223 QAI262217:QAI262223 QKE262217:QKE262223 QUA262217:QUA262223 RDW262217:RDW262223 RNS262217:RNS262223 RXO262217:RXO262223 SHK262217:SHK262223 SRG262217:SRG262223 TBC262217:TBC262223 TKY262217:TKY262223 TUU262217:TUU262223 UEQ262217:UEQ262223 UOM262217:UOM262223 UYI262217:UYI262223 VIE262217:VIE262223 VSA262217:VSA262223 WBW262217:WBW262223 WLS262217:WLS262223 WVO262217:WVO262223 G327753:G327759 JC327753:JC327759 SY327753:SY327759 ACU327753:ACU327759 AMQ327753:AMQ327759 AWM327753:AWM327759 BGI327753:BGI327759 BQE327753:BQE327759 CAA327753:CAA327759 CJW327753:CJW327759 CTS327753:CTS327759 DDO327753:DDO327759 DNK327753:DNK327759 DXG327753:DXG327759 EHC327753:EHC327759 EQY327753:EQY327759 FAU327753:FAU327759 FKQ327753:FKQ327759 FUM327753:FUM327759 GEI327753:GEI327759 GOE327753:GOE327759 GYA327753:GYA327759 HHW327753:HHW327759 HRS327753:HRS327759 IBO327753:IBO327759 ILK327753:ILK327759 IVG327753:IVG327759 JFC327753:JFC327759 JOY327753:JOY327759 JYU327753:JYU327759 KIQ327753:KIQ327759 KSM327753:KSM327759 LCI327753:LCI327759 LME327753:LME327759 LWA327753:LWA327759 MFW327753:MFW327759 MPS327753:MPS327759 MZO327753:MZO327759 NJK327753:NJK327759 NTG327753:NTG327759 ODC327753:ODC327759 OMY327753:OMY327759 OWU327753:OWU327759 PGQ327753:PGQ327759 PQM327753:PQM327759 QAI327753:QAI327759 QKE327753:QKE327759 QUA327753:QUA327759 RDW327753:RDW327759 RNS327753:RNS327759 RXO327753:RXO327759 SHK327753:SHK327759 SRG327753:SRG327759 TBC327753:TBC327759 TKY327753:TKY327759 TUU327753:TUU327759 UEQ327753:UEQ327759 UOM327753:UOM327759 UYI327753:UYI327759 VIE327753:VIE327759 VSA327753:VSA327759 WBW327753:WBW327759 WLS327753:WLS327759 WVO327753:WVO327759 G393289:G393295 JC393289:JC393295 SY393289:SY393295 ACU393289:ACU393295 AMQ393289:AMQ393295 AWM393289:AWM393295 BGI393289:BGI393295 BQE393289:BQE393295 CAA393289:CAA393295 CJW393289:CJW393295 CTS393289:CTS393295 DDO393289:DDO393295 DNK393289:DNK393295 DXG393289:DXG393295 EHC393289:EHC393295 EQY393289:EQY393295 FAU393289:FAU393295 FKQ393289:FKQ393295 FUM393289:FUM393295 GEI393289:GEI393295 GOE393289:GOE393295 GYA393289:GYA393295 HHW393289:HHW393295 HRS393289:HRS393295 IBO393289:IBO393295 ILK393289:ILK393295 IVG393289:IVG393295 JFC393289:JFC393295 JOY393289:JOY393295 JYU393289:JYU393295 KIQ393289:KIQ393295 KSM393289:KSM393295 LCI393289:LCI393295 LME393289:LME393295 LWA393289:LWA393295 MFW393289:MFW393295 MPS393289:MPS393295 MZO393289:MZO393295 NJK393289:NJK393295 NTG393289:NTG393295 ODC393289:ODC393295 OMY393289:OMY393295 OWU393289:OWU393295 PGQ393289:PGQ393295 PQM393289:PQM393295 QAI393289:QAI393295 QKE393289:QKE393295 QUA393289:QUA393295 RDW393289:RDW393295 RNS393289:RNS393295 RXO393289:RXO393295 SHK393289:SHK393295 SRG393289:SRG393295 TBC393289:TBC393295 TKY393289:TKY393295 TUU393289:TUU393295 UEQ393289:UEQ393295 UOM393289:UOM393295 UYI393289:UYI393295 VIE393289:VIE393295 VSA393289:VSA393295 WBW393289:WBW393295 WLS393289:WLS393295 WVO393289:WVO393295 G458825:G458831 JC458825:JC458831 SY458825:SY458831 ACU458825:ACU458831 AMQ458825:AMQ458831 AWM458825:AWM458831 BGI458825:BGI458831 BQE458825:BQE458831 CAA458825:CAA458831 CJW458825:CJW458831 CTS458825:CTS458831 DDO458825:DDO458831 DNK458825:DNK458831 DXG458825:DXG458831 EHC458825:EHC458831 EQY458825:EQY458831 FAU458825:FAU458831 FKQ458825:FKQ458831 FUM458825:FUM458831 GEI458825:GEI458831 GOE458825:GOE458831 GYA458825:GYA458831 HHW458825:HHW458831 HRS458825:HRS458831 IBO458825:IBO458831 ILK458825:ILK458831 IVG458825:IVG458831 JFC458825:JFC458831 JOY458825:JOY458831 JYU458825:JYU458831 KIQ458825:KIQ458831 KSM458825:KSM458831 LCI458825:LCI458831 LME458825:LME458831 LWA458825:LWA458831 MFW458825:MFW458831 MPS458825:MPS458831 MZO458825:MZO458831 NJK458825:NJK458831 NTG458825:NTG458831 ODC458825:ODC458831 OMY458825:OMY458831 OWU458825:OWU458831 PGQ458825:PGQ458831 PQM458825:PQM458831 QAI458825:QAI458831 QKE458825:QKE458831 QUA458825:QUA458831 RDW458825:RDW458831 RNS458825:RNS458831 RXO458825:RXO458831 SHK458825:SHK458831 SRG458825:SRG458831 TBC458825:TBC458831 TKY458825:TKY458831 TUU458825:TUU458831 UEQ458825:UEQ458831 UOM458825:UOM458831 UYI458825:UYI458831 VIE458825:VIE458831 VSA458825:VSA458831 WBW458825:WBW458831 WLS458825:WLS458831 WVO458825:WVO458831 G524361:G524367 JC524361:JC524367 SY524361:SY524367 ACU524361:ACU524367 AMQ524361:AMQ524367 AWM524361:AWM524367 BGI524361:BGI524367 BQE524361:BQE524367 CAA524361:CAA524367 CJW524361:CJW524367 CTS524361:CTS524367 DDO524361:DDO524367 DNK524361:DNK524367 DXG524361:DXG524367 EHC524361:EHC524367 EQY524361:EQY524367 FAU524361:FAU524367 FKQ524361:FKQ524367 FUM524361:FUM524367 GEI524361:GEI524367 GOE524361:GOE524367 GYA524361:GYA524367 HHW524361:HHW524367 HRS524361:HRS524367 IBO524361:IBO524367 ILK524361:ILK524367 IVG524361:IVG524367 JFC524361:JFC524367 JOY524361:JOY524367 JYU524361:JYU524367 KIQ524361:KIQ524367 KSM524361:KSM524367 LCI524361:LCI524367 LME524361:LME524367 LWA524361:LWA524367 MFW524361:MFW524367 MPS524361:MPS524367 MZO524361:MZO524367 NJK524361:NJK524367 NTG524361:NTG524367 ODC524361:ODC524367 OMY524361:OMY524367 OWU524361:OWU524367 PGQ524361:PGQ524367 PQM524361:PQM524367 QAI524361:QAI524367 QKE524361:QKE524367 QUA524361:QUA524367 RDW524361:RDW524367 RNS524361:RNS524367 RXO524361:RXO524367 SHK524361:SHK524367 SRG524361:SRG524367 TBC524361:TBC524367 TKY524361:TKY524367 TUU524361:TUU524367 UEQ524361:UEQ524367 UOM524361:UOM524367 UYI524361:UYI524367 VIE524361:VIE524367 VSA524361:VSA524367 WBW524361:WBW524367 WLS524361:WLS524367 WVO524361:WVO524367 G589897:G589903 JC589897:JC589903 SY589897:SY589903 ACU589897:ACU589903 AMQ589897:AMQ589903 AWM589897:AWM589903 BGI589897:BGI589903 BQE589897:BQE589903 CAA589897:CAA589903 CJW589897:CJW589903 CTS589897:CTS589903 DDO589897:DDO589903 DNK589897:DNK589903 DXG589897:DXG589903 EHC589897:EHC589903 EQY589897:EQY589903 FAU589897:FAU589903 FKQ589897:FKQ589903 FUM589897:FUM589903 GEI589897:GEI589903 GOE589897:GOE589903 GYA589897:GYA589903 HHW589897:HHW589903 HRS589897:HRS589903 IBO589897:IBO589903 ILK589897:ILK589903 IVG589897:IVG589903 JFC589897:JFC589903 JOY589897:JOY589903 JYU589897:JYU589903 KIQ589897:KIQ589903 KSM589897:KSM589903 LCI589897:LCI589903 LME589897:LME589903 LWA589897:LWA589903 MFW589897:MFW589903 MPS589897:MPS589903 MZO589897:MZO589903 NJK589897:NJK589903 NTG589897:NTG589903 ODC589897:ODC589903 OMY589897:OMY589903 OWU589897:OWU589903 PGQ589897:PGQ589903 PQM589897:PQM589903 QAI589897:QAI589903 QKE589897:QKE589903 QUA589897:QUA589903 RDW589897:RDW589903 RNS589897:RNS589903 RXO589897:RXO589903 SHK589897:SHK589903 SRG589897:SRG589903 TBC589897:TBC589903 TKY589897:TKY589903 TUU589897:TUU589903 UEQ589897:UEQ589903 UOM589897:UOM589903 UYI589897:UYI589903 VIE589897:VIE589903 VSA589897:VSA589903 WBW589897:WBW589903 WLS589897:WLS589903 WVO589897:WVO589903 G655433:G655439 JC655433:JC655439 SY655433:SY655439 ACU655433:ACU655439 AMQ655433:AMQ655439 AWM655433:AWM655439 BGI655433:BGI655439 BQE655433:BQE655439 CAA655433:CAA655439 CJW655433:CJW655439 CTS655433:CTS655439 DDO655433:DDO655439 DNK655433:DNK655439 DXG655433:DXG655439 EHC655433:EHC655439 EQY655433:EQY655439 FAU655433:FAU655439 FKQ655433:FKQ655439 FUM655433:FUM655439 GEI655433:GEI655439 GOE655433:GOE655439 GYA655433:GYA655439 HHW655433:HHW655439 HRS655433:HRS655439 IBO655433:IBO655439 ILK655433:ILK655439 IVG655433:IVG655439 JFC655433:JFC655439 JOY655433:JOY655439 JYU655433:JYU655439 KIQ655433:KIQ655439 KSM655433:KSM655439 LCI655433:LCI655439 LME655433:LME655439 LWA655433:LWA655439 MFW655433:MFW655439 MPS655433:MPS655439 MZO655433:MZO655439 NJK655433:NJK655439 NTG655433:NTG655439 ODC655433:ODC655439 OMY655433:OMY655439 OWU655433:OWU655439 PGQ655433:PGQ655439 PQM655433:PQM655439 QAI655433:QAI655439 QKE655433:QKE655439 QUA655433:QUA655439 RDW655433:RDW655439 RNS655433:RNS655439 RXO655433:RXO655439 SHK655433:SHK655439 SRG655433:SRG655439 TBC655433:TBC655439 TKY655433:TKY655439 TUU655433:TUU655439 UEQ655433:UEQ655439 UOM655433:UOM655439 UYI655433:UYI655439 VIE655433:VIE655439 VSA655433:VSA655439 WBW655433:WBW655439 WLS655433:WLS655439 WVO655433:WVO655439 G720969:G720975 JC720969:JC720975 SY720969:SY720975 ACU720969:ACU720975 AMQ720969:AMQ720975 AWM720969:AWM720975 BGI720969:BGI720975 BQE720969:BQE720975 CAA720969:CAA720975 CJW720969:CJW720975 CTS720969:CTS720975 DDO720969:DDO720975 DNK720969:DNK720975 DXG720969:DXG720975 EHC720969:EHC720975 EQY720969:EQY720975 FAU720969:FAU720975 FKQ720969:FKQ720975 FUM720969:FUM720975 GEI720969:GEI720975 GOE720969:GOE720975 GYA720969:GYA720975 HHW720969:HHW720975 HRS720969:HRS720975 IBO720969:IBO720975 ILK720969:ILK720975 IVG720969:IVG720975 JFC720969:JFC720975 JOY720969:JOY720975 JYU720969:JYU720975 KIQ720969:KIQ720975 KSM720969:KSM720975 LCI720969:LCI720975 LME720969:LME720975 LWA720969:LWA720975 MFW720969:MFW720975 MPS720969:MPS720975 MZO720969:MZO720975 NJK720969:NJK720975 NTG720969:NTG720975 ODC720969:ODC720975 OMY720969:OMY720975 OWU720969:OWU720975 PGQ720969:PGQ720975 PQM720969:PQM720975 QAI720969:QAI720975 QKE720969:QKE720975 QUA720969:QUA720975 RDW720969:RDW720975 RNS720969:RNS720975 RXO720969:RXO720975 SHK720969:SHK720975 SRG720969:SRG720975 TBC720969:TBC720975 TKY720969:TKY720975 TUU720969:TUU720975 UEQ720969:UEQ720975 UOM720969:UOM720975 UYI720969:UYI720975 VIE720969:VIE720975 VSA720969:VSA720975 WBW720969:WBW720975 WLS720969:WLS720975 WVO720969:WVO720975 G786505:G786511 JC786505:JC786511 SY786505:SY786511 ACU786505:ACU786511 AMQ786505:AMQ786511 AWM786505:AWM786511 BGI786505:BGI786511 BQE786505:BQE786511 CAA786505:CAA786511 CJW786505:CJW786511 CTS786505:CTS786511 DDO786505:DDO786511 DNK786505:DNK786511 DXG786505:DXG786511 EHC786505:EHC786511 EQY786505:EQY786511 FAU786505:FAU786511 FKQ786505:FKQ786511 FUM786505:FUM786511 GEI786505:GEI786511 GOE786505:GOE786511 GYA786505:GYA786511 HHW786505:HHW786511 HRS786505:HRS786511 IBO786505:IBO786511 ILK786505:ILK786511 IVG786505:IVG786511 JFC786505:JFC786511 JOY786505:JOY786511 JYU786505:JYU786511 KIQ786505:KIQ786511 KSM786505:KSM786511 LCI786505:LCI786511 LME786505:LME786511 LWA786505:LWA786511 MFW786505:MFW786511 MPS786505:MPS786511 MZO786505:MZO786511 NJK786505:NJK786511 NTG786505:NTG786511 ODC786505:ODC786511 OMY786505:OMY786511 OWU786505:OWU786511 PGQ786505:PGQ786511 PQM786505:PQM786511 QAI786505:QAI786511 QKE786505:QKE786511 QUA786505:QUA786511 RDW786505:RDW786511 RNS786505:RNS786511 RXO786505:RXO786511 SHK786505:SHK786511 SRG786505:SRG786511 TBC786505:TBC786511 TKY786505:TKY786511 TUU786505:TUU786511 UEQ786505:UEQ786511 UOM786505:UOM786511 UYI786505:UYI786511 VIE786505:VIE786511 VSA786505:VSA786511 WBW786505:WBW786511 WLS786505:WLS786511 WVO786505:WVO786511 G852041:G852047 JC852041:JC852047 SY852041:SY852047 ACU852041:ACU852047 AMQ852041:AMQ852047 AWM852041:AWM852047 BGI852041:BGI852047 BQE852041:BQE852047 CAA852041:CAA852047 CJW852041:CJW852047 CTS852041:CTS852047 DDO852041:DDO852047 DNK852041:DNK852047 DXG852041:DXG852047 EHC852041:EHC852047 EQY852041:EQY852047 FAU852041:FAU852047 FKQ852041:FKQ852047 FUM852041:FUM852047 GEI852041:GEI852047 GOE852041:GOE852047 GYA852041:GYA852047 HHW852041:HHW852047 HRS852041:HRS852047 IBO852041:IBO852047 ILK852041:ILK852047 IVG852041:IVG852047 JFC852041:JFC852047 JOY852041:JOY852047 JYU852041:JYU852047 KIQ852041:KIQ852047 KSM852041:KSM852047 LCI852041:LCI852047 LME852041:LME852047 LWA852041:LWA852047 MFW852041:MFW852047 MPS852041:MPS852047 MZO852041:MZO852047 NJK852041:NJK852047 NTG852041:NTG852047 ODC852041:ODC852047 OMY852041:OMY852047 OWU852041:OWU852047 PGQ852041:PGQ852047 PQM852041:PQM852047 QAI852041:QAI852047 QKE852041:QKE852047 QUA852041:QUA852047 RDW852041:RDW852047 RNS852041:RNS852047 RXO852041:RXO852047 SHK852041:SHK852047 SRG852041:SRG852047 TBC852041:TBC852047 TKY852041:TKY852047 TUU852041:TUU852047 UEQ852041:UEQ852047 UOM852041:UOM852047 UYI852041:UYI852047 VIE852041:VIE852047 VSA852041:VSA852047 WBW852041:WBW852047 WLS852041:WLS852047 WVO852041:WVO852047 G917577:G917583 JC917577:JC917583 SY917577:SY917583 ACU917577:ACU917583 AMQ917577:AMQ917583 AWM917577:AWM917583 BGI917577:BGI917583 BQE917577:BQE917583 CAA917577:CAA917583 CJW917577:CJW917583 CTS917577:CTS917583 DDO917577:DDO917583 DNK917577:DNK917583 DXG917577:DXG917583 EHC917577:EHC917583 EQY917577:EQY917583 FAU917577:FAU917583 FKQ917577:FKQ917583 FUM917577:FUM917583 GEI917577:GEI917583 GOE917577:GOE917583 GYA917577:GYA917583 HHW917577:HHW917583 HRS917577:HRS917583 IBO917577:IBO917583 ILK917577:ILK917583 IVG917577:IVG917583 JFC917577:JFC917583 JOY917577:JOY917583 JYU917577:JYU917583 KIQ917577:KIQ917583 KSM917577:KSM917583 LCI917577:LCI917583 LME917577:LME917583 LWA917577:LWA917583 MFW917577:MFW917583 MPS917577:MPS917583 MZO917577:MZO917583 NJK917577:NJK917583 NTG917577:NTG917583 ODC917577:ODC917583 OMY917577:OMY917583 OWU917577:OWU917583 PGQ917577:PGQ917583 PQM917577:PQM917583 QAI917577:QAI917583 QKE917577:QKE917583 QUA917577:QUA917583 RDW917577:RDW917583 RNS917577:RNS917583 RXO917577:RXO917583 SHK917577:SHK917583 SRG917577:SRG917583 TBC917577:TBC917583 TKY917577:TKY917583 TUU917577:TUU917583 UEQ917577:UEQ917583 UOM917577:UOM917583 UYI917577:UYI917583 VIE917577:VIE917583 VSA917577:VSA917583 WBW917577:WBW917583 WLS917577:WLS917583 WVO917577:WVO917583 G983113:G983119 JC983113:JC983119 SY983113:SY983119 ACU983113:ACU983119 AMQ983113:AMQ983119 AWM983113:AWM983119 BGI983113:BGI983119 BQE983113:BQE983119 CAA983113:CAA983119 CJW983113:CJW983119 CTS983113:CTS983119 DDO983113:DDO983119 DNK983113:DNK983119 DXG983113:DXG983119 EHC983113:EHC983119 EQY983113:EQY983119 FAU983113:FAU983119 FKQ983113:FKQ983119 FUM983113:FUM983119 GEI983113:GEI983119 GOE983113:GOE983119 GYA983113:GYA983119 HHW983113:HHW983119 HRS983113:HRS983119 IBO983113:IBO983119 ILK983113:ILK983119 IVG983113:IVG983119 JFC983113:JFC983119 JOY983113:JOY983119 JYU983113:JYU983119 KIQ983113:KIQ983119 KSM983113:KSM983119 LCI983113:LCI983119 LME983113:LME983119 LWA983113:LWA983119 MFW983113:MFW983119 MPS983113:MPS983119 MZO983113:MZO983119 NJK983113:NJK983119 NTG983113:NTG983119 ODC983113:ODC983119 OMY983113:OMY983119 OWU983113:OWU983119 PGQ983113:PGQ983119 PQM983113:PQM983119 QAI983113:QAI983119 QKE983113:QKE983119 QUA983113:QUA983119 RDW983113:RDW983119 RNS983113:RNS983119 RXO983113:RXO983119 SHK983113:SHK983119 SRG983113:SRG983119 TBC983113:TBC983119 TKY983113:TKY983119 TUU983113:TUU983119 UEQ983113:UEQ983119 UOM983113:UOM983119 UYI983113:UYI983119 VIE983113:VIE983119 VSA983113:VSA983119 WBW983113:WBW983119 WLS983113:WLS983119 WVO983113:WVO983119 G81:G84 JC81:JC84 SY81:SY84 ACU81:ACU84 AMQ81:AMQ84 AWM81:AWM84 BGI81:BGI84 BQE81:BQE84 CAA81:CAA84 CJW81:CJW84 CTS81:CTS84 DDO81:DDO84 DNK81:DNK84 DXG81:DXG84 EHC81:EHC84 EQY81:EQY84 FAU81:FAU84 FKQ81:FKQ84 FUM81:FUM84 GEI81:GEI84 GOE81:GOE84 GYA81:GYA84 HHW81:HHW84 HRS81:HRS84 IBO81:IBO84 ILK81:ILK84 IVG81:IVG84 JFC81:JFC84 JOY81:JOY84 JYU81:JYU84 KIQ81:KIQ84 KSM81:KSM84 LCI81:LCI84 LME81:LME84 LWA81:LWA84 MFW81:MFW84 MPS81:MPS84 MZO81:MZO84 NJK81:NJK84 NTG81:NTG84 ODC81:ODC84 OMY81:OMY84 OWU81:OWU84 PGQ81:PGQ84 PQM81:PQM84 QAI81:QAI84 QKE81:QKE84 QUA81:QUA84 RDW81:RDW84 RNS81:RNS84 RXO81:RXO84 SHK81:SHK84 SRG81:SRG84 TBC81:TBC84 TKY81:TKY84 TUU81:TUU84 UEQ81:UEQ84 UOM81:UOM84 UYI81:UYI84 VIE81:VIE84 VSA81:VSA84 WBW81:WBW84 WLS81:WLS84 WVO81:WVO84 G65617:G65620 JC65617:JC65620 SY65617:SY65620 ACU65617:ACU65620 AMQ65617:AMQ65620 AWM65617:AWM65620 BGI65617:BGI65620 BQE65617:BQE65620 CAA65617:CAA65620 CJW65617:CJW65620 CTS65617:CTS65620 DDO65617:DDO65620 DNK65617:DNK65620 DXG65617:DXG65620 EHC65617:EHC65620 EQY65617:EQY65620 FAU65617:FAU65620 FKQ65617:FKQ65620 FUM65617:FUM65620 GEI65617:GEI65620 GOE65617:GOE65620 GYA65617:GYA65620 HHW65617:HHW65620 HRS65617:HRS65620 IBO65617:IBO65620 ILK65617:ILK65620 IVG65617:IVG65620 JFC65617:JFC65620 JOY65617:JOY65620 JYU65617:JYU65620 KIQ65617:KIQ65620 KSM65617:KSM65620 LCI65617:LCI65620 LME65617:LME65620 LWA65617:LWA65620 MFW65617:MFW65620 MPS65617:MPS65620 MZO65617:MZO65620 NJK65617:NJK65620 NTG65617:NTG65620 ODC65617:ODC65620 OMY65617:OMY65620 OWU65617:OWU65620 PGQ65617:PGQ65620 PQM65617:PQM65620 QAI65617:QAI65620 QKE65617:QKE65620 QUA65617:QUA65620 RDW65617:RDW65620 RNS65617:RNS65620 RXO65617:RXO65620 SHK65617:SHK65620 SRG65617:SRG65620 TBC65617:TBC65620 TKY65617:TKY65620 TUU65617:TUU65620 UEQ65617:UEQ65620 UOM65617:UOM65620 UYI65617:UYI65620 VIE65617:VIE65620 VSA65617:VSA65620 WBW65617:WBW65620 WLS65617:WLS65620 WVO65617:WVO65620 G131153:G131156 JC131153:JC131156 SY131153:SY131156 ACU131153:ACU131156 AMQ131153:AMQ131156 AWM131153:AWM131156 BGI131153:BGI131156 BQE131153:BQE131156 CAA131153:CAA131156 CJW131153:CJW131156 CTS131153:CTS131156 DDO131153:DDO131156 DNK131153:DNK131156 DXG131153:DXG131156 EHC131153:EHC131156 EQY131153:EQY131156 FAU131153:FAU131156 FKQ131153:FKQ131156 FUM131153:FUM131156 GEI131153:GEI131156 GOE131153:GOE131156 GYA131153:GYA131156 HHW131153:HHW131156 HRS131153:HRS131156 IBO131153:IBO131156 ILK131153:ILK131156 IVG131153:IVG131156 JFC131153:JFC131156 JOY131153:JOY131156 JYU131153:JYU131156 KIQ131153:KIQ131156 KSM131153:KSM131156 LCI131153:LCI131156 LME131153:LME131156 LWA131153:LWA131156 MFW131153:MFW131156 MPS131153:MPS131156 MZO131153:MZO131156 NJK131153:NJK131156 NTG131153:NTG131156 ODC131153:ODC131156 OMY131153:OMY131156 OWU131153:OWU131156 PGQ131153:PGQ131156 PQM131153:PQM131156 QAI131153:QAI131156 QKE131153:QKE131156 QUA131153:QUA131156 RDW131153:RDW131156 RNS131153:RNS131156 RXO131153:RXO131156 SHK131153:SHK131156 SRG131153:SRG131156 TBC131153:TBC131156 TKY131153:TKY131156 TUU131153:TUU131156 UEQ131153:UEQ131156 UOM131153:UOM131156 UYI131153:UYI131156 VIE131153:VIE131156 VSA131153:VSA131156 WBW131153:WBW131156 WLS131153:WLS131156 WVO131153:WVO131156 G196689:G196692 JC196689:JC196692 SY196689:SY196692 ACU196689:ACU196692 AMQ196689:AMQ196692 AWM196689:AWM196692 BGI196689:BGI196692 BQE196689:BQE196692 CAA196689:CAA196692 CJW196689:CJW196692 CTS196689:CTS196692 DDO196689:DDO196692 DNK196689:DNK196692 DXG196689:DXG196692 EHC196689:EHC196692 EQY196689:EQY196692 FAU196689:FAU196692 FKQ196689:FKQ196692 FUM196689:FUM196692 GEI196689:GEI196692 GOE196689:GOE196692 GYA196689:GYA196692 HHW196689:HHW196692 HRS196689:HRS196692 IBO196689:IBO196692 ILK196689:ILK196692 IVG196689:IVG196692 JFC196689:JFC196692 JOY196689:JOY196692 JYU196689:JYU196692 KIQ196689:KIQ196692 KSM196689:KSM196692 LCI196689:LCI196692 LME196689:LME196692 LWA196689:LWA196692 MFW196689:MFW196692 MPS196689:MPS196692 MZO196689:MZO196692 NJK196689:NJK196692 NTG196689:NTG196692 ODC196689:ODC196692 OMY196689:OMY196692 OWU196689:OWU196692 PGQ196689:PGQ196692 PQM196689:PQM196692 QAI196689:QAI196692 QKE196689:QKE196692 QUA196689:QUA196692 RDW196689:RDW196692 RNS196689:RNS196692 RXO196689:RXO196692 SHK196689:SHK196692 SRG196689:SRG196692 TBC196689:TBC196692 TKY196689:TKY196692 TUU196689:TUU196692 UEQ196689:UEQ196692 UOM196689:UOM196692 UYI196689:UYI196692 VIE196689:VIE196692 VSA196689:VSA196692 WBW196689:WBW196692 WLS196689:WLS196692 WVO196689:WVO196692 G262225:G262228 JC262225:JC262228 SY262225:SY262228 ACU262225:ACU262228 AMQ262225:AMQ262228 AWM262225:AWM262228 BGI262225:BGI262228 BQE262225:BQE262228 CAA262225:CAA262228 CJW262225:CJW262228 CTS262225:CTS262228 DDO262225:DDO262228 DNK262225:DNK262228 DXG262225:DXG262228 EHC262225:EHC262228 EQY262225:EQY262228 FAU262225:FAU262228 FKQ262225:FKQ262228 FUM262225:FUM262228 GEI262225:GEI262228 GOE262225:GOE262228 GYA262225:GYA262228 HHW262225:HHW262228 HRS262225:HRS262228 IBO262225:IBO262228 ILK262225:ILK262228 IVG262225:IVG262228 JFC262225:JFC262228 JOY262225:JOY262228 JYU262225:JYU262228 KIQ262225:KIQ262228 KSM262225:KSM262228 LCI262225:LCI262228 LME262225:LME262228 LWA262225:LWA262228 MFW262225:MFW262228 MPS262225:MPS262228 MZO262225:MZO262228 NJK262225:NJK262228 NTG262225:NTG262228 ODC262225:ODC262228 OMY262225:OMY262228 OWU262225:OWU262228 PGQ262225:PGQ262228 PQM262225:PQM262228 QAI262225:QAI262228 QKE262225:QKE262228 QUA262225:QUA262228 RDW262225:RDW262228 RNS262225:RNS262228 RXO262225:RXO262228 SHK262225:SHK262228 SRG262225:SRG262228 TBC262225:TBC262228 TKY262225:TKY262228 TUU262225:TUU262228 UEQ262225:UEQ262228 UOM262225:UOM262228 UYI262225:UYI262228 VIE262225:VIE262228 VSA262225:VSA262228 WBW262225:WBW262228 WLS262225:WLS262228 WVO262225:WVO262228 G327761:G327764 JC327761:JC327764 SY327761:SY327764 ACU327761:ACU327764 AMQ327761:AMQ327764 AWM327761:AWM327764 BGI327761:BGI327764 BQE327761:BQE327764 CAA327761:CAA327764 CJW327761:CJW327764 CTS327761:CTS327764 DDO327761:DDO327764 DNK327761:DNK327764 DXG327761:DXG327764 EHC327761:EHC327764 EQY327761:EQY327764 FAU327761:FAU327764 FKQ327761:FKQ327764 FUM327761:FUM327764 GEI327761:GEI327764 GOE327761:GOE327764 GYA327761:GYA327764 HHW327761:HHW327764 HRS327761:HRS327764 IBO327761:IBO327764 ILK327761:ILK327764 IVG327761:IVG327764 JFC327761:JFC327764 JOY327761:JOY327764 JYU327761:JYU327764 KIQ327761:KIQ327764 KSM327761:KSM327764 LCI327761:LCI327764 LME327761:LME327764 LWA327761:LWA327764 MFW327761:MFW327764 MPS327761:MPS327764 MZO327761:MZO327764 NJK327761:NJK327764 NTG327761:NTG327764 ODC327761:ODC327764 OMY327761:OMY327764 OWU327761:OWU327764 PGQ327761:PGQ327764 PQM327761:PQM327764 QAI327761:QAI327764 QKE327761:QKE327764 QUA327761:QUA327764 RDW327761:RDW327764 RNS327761:RNS327764 RXO327761:RXO327764 SHK327761:SHK327764 SRG327761:SRG327764 TBC327761:TBC327764 TKY327761:TKY327764 TUU327761:TUU327764 UEQ327761:UEQ327764 UOM327761:UOM327764 UYI327761:UYI327764 VIE327761:VIE327764 VSA327761:VSA327764 WBW327761:WBW327764 WLS327761:WLS327764 WVO327761:WVO327764 G393297:G393300 JC393297:JC393300 SY393297:SY393300 ACU393297:ACU393300 AMQ393297:AMQ393300 AWM393297:AWM393300 BGI393297:BGI393300 BQE393297:BQE393300 CAA393297:CAA393300 CJW393297:CJW393300 CTS393297:CTS393300 DDO393297:DDO393300 DNK393297:DNK393300 DXG393297:DXG393300 EHC393297:EHC393300 EQY393297:EQY393300 FAU393297:FAU393300 FKQ393297:FKQ393300 FUM393297:FUM393300 GEI393297:GEI393300 GOE393297:GOE393300 GYA393297:GYA393300 HHW393297:HHW393300 HRS393297:HRS393300 IBO393297:IBO393300 ILK393297:ILK393300 IVG393297:IVG393300 JFC393297:JFC393300 JOY393297:JOY393300 JYU393297:JYU393300 KIQ393297:KIQ393300 KSM393297:KSM393300 LCI393297:LCI393300 LME393297:LME393300 LWA393297:LWA393300 MFW393297:MFW393300 MPS393297:MPS393300 MZO393297:MZO393300 NJK393297:NJK393300 NTG393297:NTG393300 ODC393297:ODC393300 OMY393297:OMY393300 OWU393297:OWU393300 PGQ393297:PGQ393300 PQM393297:PQM393300 QAI393297:QAI393300 QKE393297:QKE393300 QUA393297:QUA393300 RDW393297:RDW393300 RNS393297:RNS393300 RXO393297:RXO393300 SHK393297:SHK393300 SRG393297:SRG393300 TBC393297:TBC393300 TKY393297:TKY393300 TUU393297:TUU393300 UEQ393297:UEQ393300 UOM393297:UOM393300 UYI393297:UYI393300 VIE393297:VIE393300 VSA393297:VSA393300 WBW393297:WBW393300 WLS393297:WLS393300 WVO393297:WVO393300 G458833:G458836 JC458833:JC458836 SY458833:SY458836 ACU458833:ACU458836 AMQ458833:AMQ458836 AWM458833:AWM458836 BGI458833:BGI458836 BQE458833:BQE458836 CAA458833:CAA458836 CJW458833:CJW458836 CTS458833:CTS458836 DDO458833:DDO458836 DNK458833:DNK458836 DXG458833:DXG458836 EHC458833:EHC458836 EQY458833:EQY458836 FAU458833:FAU458836 FKQ458833:FKQ458836 FUM458833:FUM458836 GEI458833:GEI458836 GOE458833:GOE458836 GYA458833:GYA458836 HHW458833:HHW458836 HRS458833:HRS458836 IBO458833:IBO458836 ILK458833:ILK458836 IVG458833:IVG458836 JFC458833:JFC458836 JOY458833:JOY458836 JYU458833:JYU458836 KIQ458833:KIQ458836 KSM458833:KSM458836 LCI458833:LCI458836 LME458833:LME458836 LWA458833:LWA458836 MFW458833:MFW458836 MPS458833:MPS458836 MZO458833:MZO458836 NJK458833:NJK458836 NTG458833:NTG458836 ODC458833:ODC458836 OMY458833:OMY458836 OWU458833:OWU458836 PGQ458833:PGQ458836 PQM458833:PQM458836 QAI458833:QAI458836 QKE458833:QKE458836 QUA458833:QUA458836 RDW458833:RDW458836 RNS458833:RNS458836 RXO458833:RXO458836 SHK458833:SHK458836 SRG458833:SRG458836 TBC458833:TBC458836 TKY458833:TKY458836 TUU458833:TUU458836 UEQ458833:UEQ458836 UOM458833:UOM458836 UYI458833:UYI458836 VIE458833:VIE458836 VSA458833:VSA458836 WBW458833:WBW458836 WLS458833:WLS458836 WVO458833:WVO458836 G524369:G524372 JC524369:JC524372 SY524369:SY524372 ACU524369:ACU524372 AMQ524369:AMQ524372 AWM524369:AWM524372 BGI524369:BGI524372 BQE524369:BQE524372 CAA524369:CAA524372 CJW524369:CJW524372 CTS524369:CTS524372 DDO524369:DDO524372 DNK524369:DNK524372 DXG524369:DXG524372 EHC524369:EHC524372 EQY524369:EQY524372 FAU524369:FAU524372 FKQ524369:FKQ524372 FUM524369:FUM524372 GEI524369:GEI524372 GOE524369:GOE524372 GYA524369:GYA524372 HHW524369:HHW524372 HRS524369:HRS524372 IBO524369:IBO524372 ILK524369:ILK524372 IVG524369:IVG524372 JFC524369:JFC524372 JOY524369:JOY524372 JYU524369:JYU524372 KIQ524369:KIQ524372 KSM524369:KSM524372 LCI524369:LCI524372 LME524369:LME524372 LWA524369:LWA524372 MFW524369:MFW524372 MPS524369:MPS524372 MZO524369:MZO524372 NJK524369:NJK524372 NTG524369:NTG524372 ODC524369:ODC524372 OMY524369:OMY524372 OWU524369:OWU524372 PGQ524369:PGQ524372 PQM524369:PQM524372 QAI524369:QAI524372 QKE524369:QKE524372 QUA524369:QUA524372 RDW524369:RDW524372 RNS524369:RNS524372 RXO524369:RXO524372 SHK524369:SHK524372 SRG524369:SRG524372 TBC524369:TBC524372 TKY524369:TKY524372 TUU524369:TUU524372 UEQ524369:UEQ524372 UOM524369:UOM524372 UYI524369:UYI524372 VIE524369:VIE524372 VSA524369:VSA524372 WBW524369:WBW524372 WLS524369:WLS524372 WVO524369:WVO524372 G589905:G589908 JC589905:JC589908 SY589905:SY589908 ACU589905:ACU589908 AMQ589905:AMQ589908 AWM589905:AWM589908 BGI589905:BGI589908 BQE589905:BQE589908 CAA589905:CAA589908 CJW589905:CJW589908 CTS589905:CTS589908 DDO589905:DDO589908 DNK589905:DNK589908 DXG589905:DXG589908 EHC589905:EHC589908 EQY589905:EQY589908 FAU589905:FAU589908 FKQ589905:FKQ589908 FUM589905:FUM589908 GEI589905:GEI589908 GOE589905:GOE589908 GYA589905:GYA589908 HHW589905:HHW589908 HRS589905:HRS589908 IBO589905:IBO589908 ILK589905:ILK589908 IVG589905:IVG589908 JFC589905:JFC589908 JOY589905:JOY589908 JYU589905:JYU589908 KIQ589905:KIQ589908 KSM589905:KSM589908 LCI589905:LCI589908 LME589905:LME589908 LWA589905:LWA589908 MFW589905:MFW589908 MPS589905:MPS589908 MZO589905:MZO589908 NJK589905:NJK589908 NTG589905:NTG589908 ODC589905:ODC589908 OMY589905:OMY589908 OWU589905:OWU589908 PGQ589905:PGQ589908 PQM589905:PQM589908 QAI589905:QAI589908 QKE589905:QKE589908 QUA589905:QUA589908 RDW589905:RDW589908 RNS589905:RNS589908 RXO589905:RXO589908 SHK589905:SHK589908 SRG589905:SRG589908 TBC589905:TBC589908 TKY589905:TKY589908 TUU589905:TUU589908 UEQ589905:UEQ589908 UOM589905:UOM589908 UYI589905:UYI589908 VIE589905:VIE589908 VSA589905:VSA589908 WBW589905:WBW589908 WLS589905:WLS589908 WVO589905:WVO589908 G655441:G655444 JC655441:JC655444 SY655441:SY655444 ACU655441:ACU655444 AMQ655441:AMQ655444 AWM655441:AWM655444 BGI655441:BGI655444 BQE655441:BQE655444 CAA655441:CAA655444 CJW655441:CJW655444 CTS655441:CTS655444 DDO655441:DDO655444 DNK655441:DNK655444 DXG655441:DXG655444 EHC655441:EHC655444 EQY655441:EQY655444 FAU655441:FAU655444 FKQ655441:FKQ655444 FUM655441:FUM655444 GEI655441:GEI655444 GOE655441:GOE655444 GYA655441:GYA655444 HHW655441:HHW655444 HRS655441:HRS655444 IBO655441:IBO655444 ILK655441:ILK655444 IVG655441:IVG655444 JFC655441:JFC655444 JOY655441:JOY655444 JYU655441:JYU655444 KIQ655441:KIQ655444 KSM655441:KSM655444 LCI655441:LCI655444 LME655441:LME655444 LWA655441:LWA655444 MFW655441:MFW655444 MPS655441:MPS655444 MZO655441:MZO655444 NJK655441:NJK655444 NTG655441:NTG655444 ODC655441:ODC655444 OMY655441:OMY655444 OWU655441:OWU655444 PGQ655441:PGQ655444 PQM655441:PQM655444 QAI655441:QAI655444 QKE655441:QKE655444 QUA655441:QUA655444 RDW655441:RDW655444 RNS655441:RNS655444 RXO655441:RXO655444 SHK655441:SHK655444 SRG655441:SRG655444 TBC655441:TBC655444 TKY655441:TKY655444 TUU655441:TUU655444 UEQ655441:UEQ655444 UOM655441:UOM655444 UYI655441:UYI655444 VIE655441:VIE655444 VSA655441:VSA655444 WBW655441:WBW655444 WLS655441:WLS655444 WVO655441:WVO655444 G720977:G720980 JC720977:JC720980 SY720977:SY720980 ACU720977:ACU720980 AMQ720977:AMQ720980 AWM720977:AWM720980 BGI720977:BGI720980 BQE720977:BQE720980 CAA720977:CAA720980 CJW720977:CJW720980 CTS720977:CTS720980 DDO720977:DDO720980 DNK720977:DNK720980 DXG720977:DXG720980 EHC720977:EHC720980 EQY720977:EQY720980 FAU720977:FAU720980 FKQ720977:FKQ720980 FUM720977:FUM720980 GEI720977:GEI720980 GOE720977:GOE720980 GYA720977:GYA720980 HHW720977:HHW720980 HRS720977:HRS720980 IBO720977:IBO720980 ILK720977:ILK720980 IVG720977:IVG720980 JFC720977:JFC720980 JOY720977:JOY720980 JYU720977:JYU720980 KIQ720977:KIQ720980 KSM720977:KSM720980 LCI720977:LCI720980 LME720977:LME720980 LWA720977:LWA720980 MFW720977:MFW720980 MPS720977:MPS720980 MZO720977:MZO720980 NJK720977:NJK720980 NTG720977:NTG720980 ODC720977:ODC720980 OMY720977:OMY720980 OWU720977:OWU720980 PGQ720977:PGQ720980 PQM720977:PQM720980 QAI720977:QAI720980 QKE720977:QKE720980 QUA720977:QUA720980 RDW720977:RDW720980 RNS720977:RNS720980 RXO720977:RXO720980 SHK720977:SHK720980 SRG720977:SRG720980 TBC720977:TBC720980 TKY720977:TKY720980 TUU720977:TUU720980 UEQ720977:UEQ720980 UOM720977:UOM720980 UYI720977:UYI720980 VIE720977:VIE720980 VSA720977:VSA720980 WBW720977:WBW720980 WLS720977:WLS720980 WVO720977:WVO720980 G786513:G786516 JC786513:JC786516 SY786513:SY786516 ACU786513:ACU786516 AMQ786513:AMQ786516 AWM786513:AWM786516 BGI786513:BGI786516 BQE786513:BQE786516 CAA786513:CAA786516 CJW786513:CJW786516 CTS786513:CTS786516 DDO786513:DDO786516 DNK786513:DNK786516 DXG786513:DXG786516 EHC786513:EHC786516 EQY786513:EQY786516 FAU786513:FAU786516 FKQ786513:FKQ786516 FUM786513:FUM786516 GEI786513:GEI786516 GOE786513:GOE786516 GYA786513:GYA786516 HHW786513:HHW786516 HRS786513:HRS786516 IBO786513:IBO786516 ILK786513:ILK786516 IVG786513:IVG786516 JFC786513:JFC786516 JOY786513:JOY786516 JYU786513:JYU786516 KIQ786513:KIQ786516 KSM786513:KSM786516 LCI786513:LCI786516 LME786513:LME786516 LWA786513:LWA786516 MFW786513:MFW786516 MPS786513:MPS786516 MZO786513:MZO786516 NJK786513:NJK786516 NTG786513:NTG786516 ODC786513:ODC786516 OMY786513:OMY786516 OWU786513:OWU786516 PGQ786513:PGQ786516 PQM786513:PQM786516 QAI786513:QAI786516 QKE786513:QKE786516 QUA786513:QUA786516 RDW786513:RDW786516 RNS786513:RNS786516 RXO786513:RXO786516 SHK786513:SHK786516 SRG786513:SRG786516 TBC786513:TBC786516 TKY786513:TKY786516 TUU786513:TUU786516 UEQ786513:UEQ786516 UOM786513:UOM786516 UYI786513:UYI786516 VIE786513:VIE786516 VSA786513:VSA786516 WBW786513:WBW786516 WLS786513:WLS786516 WVO786513:WVO786516 G852049:G852052 JC852049:JC852052 SY852049:SY852052 ACU852049:ACU852052 AMQ852049:AMQ852052 AWM852049:AWM852052 BGI852049:BGI852052 BQE852049:BQE852052 CAA852049:CAA852052 CJW852049:CJW852052 CTS852049:CTS852052 DDO852049:DDO852052 DNK852049:DNK852052 DXG852049:DXG852052 EHC852049:EHC852052 EQY852049:EQY852052 FAU852049:FAU852052 FKQ852049:FKQ852052 FUM852049:FUM852052 GEI852049:GEI852052 GOE852049:GOE852052 GYA852049:GYA852052 HHW852049:HHW852052 HRS852049:HRS852052 IBO852049:IBO852052 ILK852049:ILK852052 IVG852049:IVG852052 JFC852049:JFC852052 JOY852049:JOY852052 JYU852049:JYU852052 KIQ852049:KIQ852052 KSM852049:KSM852052 LCI852049:LCI852052 LME852049:LME852052 LWA852049:LWA852052 MFW852049:MFW852052 MPS852049:MPS852052 MZO852049:MZO852052 NJK852049:NJK852052 NTG852049:NTG852052 ODC852049:ODC852052 OMY852049:OMY852052 OWU852049:OWU852052 PGQ852049:PGQ852052 PQM852049:PQM852052 QAI852049:QAI852052 QKE852049:QKE852052 QUA852049:QUA852052 RDW852049:RDW852052 RNS852049:RNS852052 RXO852049:RXO852052 SHK852049:SHK852052 SRG852049:SRG852052 TBC852049:TBC852052 TKY852049:TKY852052 TUU852049:TUU852052 UEQ852049:UEQ852052 UOM852049:UOM852052 UYI852049:UYI852052 VIE852049:VIE852052 VSA852049:VSA852052 WBW852049:WBW852052 WLS852049:WLS852052 WVO852049:WVO852052 G917585:G917588 JC917585:JC917588 SY917585:SY917588 ACU917585:ACU917588 AMQ917585:AMQ917588 AWM917585:AWM917588 BGI917585:BGI917588 BQE917585:BQE917588 CAA917585:CAA917588 CJW917585:CJW917588 CTS917585:CTS917588 DDO917585:DDO917588 DNK917585:DNK917588 DXG917585:DXG917588 EHC917585:EHC917588 EQY917585:EQY917588 FAU917585:FAU917588 FKQ917585:FKQ917588 FUM917585:FUM917588 GEI917585:GEI917588 GOE917585:GOE917588 GYA917585:GYA917588 HHW917585:HHW917588 HRS917585:HRS917588 IBO917585:IBO917588 ILK917585:ILK917588 IVG917585:IVG917588 JFC917585:JFC917588 JOY917585:JOY917588 JYU917585:JYU917588 KIQ917585:KIQ917588 KSM917585:KSM917588 LCI917585:LCI917588 LME917585:LME917588 LWA917585:LWA917588 MFW917585:MFW917588 MPS917585:MPS917588 MZO917585:MZO917588 NJK917585:NJK917588 NTG917585:NTG917588 ODC917585:ODC917588 OMY917585:OMY917588 OWU917585:OWU917588 PGQ917585:PGQ917588 PQM917585:PQM917588 QAI917585:QAI917588 QKE917585:QKE917588 QUA917585:QUA917588 RDW917585:RDW917588 RNS917585:RNS917588 RXO917585:RXO917588 SHK917585:SHK917588 SRG917585:SRG917588 TBC917585:TBC917588 TKY917585:TKY917588 TUU917585:TUU917588 UEQ917585:UEQ917588 UOM917585:UOM917588 UYI917585:UYI917588 VIE917585:VIE917588 VSA917585:VSA917588 WBW917585:WBW917588 WLS917585:WLS917588 WVO917585:WVO917588 G983121:G983124 JC983121:JC983124 SY983121:SY983124 ACU983121:ACU983124 AMQ983121:AMQ983124 AWM983121:AWM983124 BGI983121:BGI983124 BQE983121:BQE983124 CAA983121:CAA983124 CJW983121:CJW983124 CTS983121:CTS983124 DDO983121:DDO983124 DNK983121:DNK983124 DXG983121:DXG983124 EHC983121:EHC983124 EQY983121:EQY983124 FAU983121:FAU983124 FKQ983121:FKQ983124 FUM983121:FUM983124 GEI983121:GEI983124 GOE983121:GOE983124 GYA983121:GYA983124 HHW983121:HHW983124 HRS983121:HRS983124 IBO983121:IBO983124 ILK983121:ILK983124 IVG983121:IVG983124 JFC983121:JFC983124 JOY983121:JOY983124 JYU983121:JYU983124 KIQ983121:KIQ983124 KSM983121:KSM983124 LCI983121:LCI983124 LME983121:LME983124 LWA983121:LWA983124 MFW983121:MFW983124 MPS983121:MPS983124 MZO983121:MZO983124 NJK983121:NJK983124 NTG983121:NTG983124 ODC983121:ODC983124 OMY983121:OMY983124 OWU983121:OWU983124 PGQ983121:PGQ983124 PQM983121:PQM983124 QAI983121:QAI983124 QKE983121:QKE983124 QUA983121:QUA983124 RDW983121:RDW983124 RNS983121:RNS983124 RXO983121:RXO983124 SHK983121:SHK983124 SRG983121:SRG983124 TBC983121:TBC983124 TKY983121:TKY983124 TUU983121:TUU983124 UEQ983121:UEQ983124 UOM983121:UOM983124 UYI983121:UYI983124 VIE983121:VIE983124 VSA983121:VSA983124 WBW983121:WBW983124 WLS983121:WLS983124 WVO983121:WVO983124 G29:G35 JC29:JC35 SY29:SY35 ACU29:ACU35 AMQ29:AMQ35 AWM29:AWM35 BGI29:BGI35 BQE29:BQE35 CAA29:CAA35 CJW29:CJW35 CTS29:CTS35 DDO29:DDO35 DNK29:DNK35 DXG29:DXG35 EHC29:EHC35 EQY29:EQY35 FAU29:FAU35 FKQ29:FKQ35 FUM29:FUM35 GEI29:GEI35 GOE29:GOE35 GYA29:GYA35 HHW29:HHW35 HRS29:HRS35 IBO29:IBO35 ILK29:ILK35 IVG29:IVG35 JFC29:JFC35 JOY29:JOY35 JYU29:JYU35 KIQ29:KIQ35 KSM29:KSM35 LCI29:LCI35 LME29:LME35 LWA29:LWA35 MFW29:MFW35 MPS29:MPS35 MZO29:MZO35 NJK29:NJK35 NTG29:NTG35 ODC29:ODC35 OMY29:OMY35 OWU29:OWU35 PGQ29:PGQ35 PQM29:PQM35 QAI29:QAI35 QKE29:QKE35 QUA29:QUA35 RDW29:RDW35 RNS29:RNS35 RXO29:RXO35 SHK29:SHK35 SRG29:SRG35 TBC29:TBC35 TKY29:TKY35 TUU29:TUU35 UEQ29:UEQ35 UOM29:UOM35 UYI29:UYI35 VIE29:VIE35 VSA29:VSA35 WBW29:WBW35 WLS29:WLS35 WVO29:WVO35 G65565:G65571 JC65565:JC65571 SY65565:SY65571 ACU65565:ACU65571 AMQ65565:AMQ65571 AWM65565:AWM65571 BGI65565:BGI65571 BQE65565:BQE65571 CAA65565:CAA65571 CJW65565:CJW65571 CTS65565:CTS65571 DDO65565:DDO65571 DNK65565:DNK65571 DXG65565:DXG65571 EHC65565:EHC65571 EQY65565:EQY65571 FAU65565:FAU65571 FKQ65565:FKQ65571 FUM65565:FUM65571 GEI65565:GEI65571 GOE65565:GOE65571 GYA65565:GYA65571 HHW65565:HHW65571 HRS65565:HRS65571 IBO65565:IBO65571 ILK65565:ILK65571 IVG65565:IVG65571 JFC65565:JFC65571 JOY65565:JOY65571 JYU65565:JYU65571 KIQ65565:KIQ65571 KSM65565:KSM65571 LCI65565:LCI65571 LME65565:LME65571 LWA65565:LWA65571 MFW65565:MFW65571 MPS65565:MPS65571 MZO65565:MZO65571 NJK65565:NJK65571 NTG65565:NTG65571 ODC65565:ODC65571 OMY65565:OMY65571 OWU65565:OWU65571 PGQ65565:PGQ65571 PQM65565:PQM65571 QAI65565:QAI65571 QKE65565:QKE65571 QUA65565:QUA65571 RDW65565:RDW65571 RNS65565:RNS65571 RXO65565:RXO65571 SHK65565:SHK65571 SRG65565:SRG65571 TBC65565:TBC65571 TKY65565:TKY65571 TUU65565:TUU65571 UEQ65565:UEQ65571 UOM65565:UOM65571 UYI65565:UYI65571 VIE65565:VIE65571 VSA65565:VSA65571 WBW65565:WBW65571 WLS65565:WLS65571 WVO65565:WVO65571 G131101:G131107 JC131101:JC131107 SY131101:SY131107 ACU131101:ACU131107 AMQ131101:AMQ131107 AWM131101:AWM131107 BGI131101:BGI131107 BQE131101:BQE131107 CAA131101:CAA131107 CJW131101:CJW131107 CTS131101:CTS131107 DDO131101:DDO131107 DNK131101:DNK131107 DXG131101:DXG131107 EHC131101:EHC131107 EQY131101:EQY131107 FAU131101:FAU131107 FKQ131101:FKQ131107 FUM131101:FUM131107 GEI131101:GEI131107 GOE131101:GOE131107 GYA131101:GYA131107 HHW131101:HHW131107 HRS131101:HRS131107 IBO131101:IBO131107 ILK131101:ILK131107 IVG131101:IVG131107 JFC131101:JFC131107 JOY131101:JOY131107 JYU131101:JYU131107 KIQ131101:KIQ131107 KSM131101:KSM131107 LCI131101:LCI131107 LME131101:LME131107 LWA131101:LWA131107 MFW131101:MFW131107 MPS131101:MPS131107 MZO131101:MZO131107 NJK131101:NJK131107 NTG131101:NTG131107 ODC131101:ODC131107 OMY131101:OMY131107 OWU131101:OWU131107 PGQ131101:PGQ131107 PQM131101:PQM131107 QAI131101:QAI131107 QKE131101:QKE131107 QUA131101:QUA131107 RDW131101:RDW131107 RNS131101:RNS131107 RXO131101:RXO131107 SHK131101:SHK131107 SRG131101:SRG131107 TBC131101:TBC131107 TKY131101:TKY131107 TUU131101:TUU131107 UEQ131101:UEQ131107 UOM131101:UOM131107 UYI131101:UYI131107 VIE131101:VIE131107 VSA131101:VSA131107 WBW131101:WBW131107 WLS131101:WLS131107 WVO131101:WVO131107 G196637:G196643 JC196637:JC196643 SY196637:SY196643 ACU196637:ACU196643 AMQ196637:AMQ196643 AWM196637:AWM196643 BGI196637:BGI196643 BQE196637:BQE196643 CAA196637:CAA196643 CJW196637:CJW196643 CTS196637:CTS196643 DDO196637:DDO196643 DNK196637:DNK196643 DXG196637:DXG196643 EHC196637:EHC196643 EQY196637:EQY196643 FAU196637:FAU196643 FKQ196637:FKQ196643 FUM196637:FUM196643 GEI196637:GEI196643 GOE196637:GOE196643 GYA196637:GYA196643 HHW196637:HHW196643 HRS196637:HRS196643 IBO196637:IBO196643 ILK196637:ILK196643 IVG196637:IVG196643 JFC196637:JFC196643 JOY196637:JOY196643 JYU196637:JYU196643 KIQ196637:KIQ196643 KSM196637:KSM196643 LCI196637:LCI196643 LME196637:LME196643 LWA196637:LWA196643 MFW196637:MFW196643 MPS196637:MPS196643 MZO196637:MZO196643 NJK196637:NJK196643 NTG196637:NTG196643 ODC196637:ODC196643 OMY196637:OMY196643 OWU196637:OWU196643 PGQ196637:PGQ196643 PQM196637:PQM196643 QAI196637:QAI196643 QKE196637:QKE196643 QUA196637:QUA196643 RDW196637:RDW196643 RNS196637:RNS196643 RXO196637:RXO196643 SHK196637:SHK196643 SRG196637:SRG196643 TBC196637:TBC196643 TKY196637:TKY196643 TUU196637:TUU196643 UEQ196637:UEQ196643 UOM196637:UOM196643 UYI196637:UYI196643 VIE196637:VIE196643 VSA196637:VSA196643 WBW196637:WBW196643 WLS196637:WLS196643 WVO196637:WVO196643 G262173:G262179 JC262173:JC262179 SY262173:SY262179 ACU262173:ACU262179 AMQ262173:AMQ262179 AWM262173:AWM262179 BGI262173:BGI262179 BQE262173:BQE262179 CAA262173:CAA262179 CJW262173:CJW262179 CTS262173:CTS262179 DDO262173:DDO262179 DNK262173:DNK262179 DXG262173:DXG262179 EHC262173:EHC262179 EQY262173:EQY262179 FAU262173:FAU262179 FKQ262173:FKQ262179 FUM262173:FUM262179 GEI262173:GEI262179 GOE262173:GOE262179 GYA262173:GYA262179 HHW262173:HHW262179 HRS262173:HRS262179 IBO262173:IBO262179 ILK262173:ILK262179 IVG262173:IVG262179 JFC262173:JFC262179 JOY262173:JOY262179 JYU262173:JYU262179 KIQ262173:KIQ262179 KSM262173:KSM262179 LCI262173:LCI262179 LME262173:LME262179 LWA262173:LWA262179 MFW262173:MFW262179 MPS262173:MPS262179 MZO262173:MZO262179 NJK262173:NJK262179 NTG262173:NTG262179 ODC262173:ODC262179 OMY262173:OMY262179 OWU262173:OWU262179 PGQ262173:PGQ262179 PQM262173:PQM262179 QAI262173:QAI262179 QKE262173:QKE262179 QUA262173:QUA262179 RDW262173:RDW262179 RNS262173:RNS262179 RXO262173:RXO262179 SHK262173:SHK262179 SRG262173:SRG262179 TBC262173:TBC262179 TKY262173:TKY262179 TUU262173:TUU262179 UEQ262173:UEQ262179 UOM262173:UOM262179 UYI262173:UYI262179 VIE262173:VIE262179 VSA262173:VSA262179 WBW262173:WBW262179 WLS262173:WLS262179 WVO262173:WVO262179 G327709:G327715 JC327709:JC327715 SY327709:SY327715 ACU327709:ACU327715 AMQ327709:AMQ327715 AWM327709:AWM327715 BGI327709:BGI327715 BQE327709:BQE327715 CAA327709:CAA327715 CJW327709:CJW327715 CTS327709:CTS327715 DDO327709:DDO327715 DNK327709:DNK327715 DXG327709:DXG327715 EHC327709:EHC327715 EQY327709:EQY327715 FAU327709:FAU327715 FKQ327709:FKQ327715 FUM327709:FUM327715 GEI327709:GEI327715 GOE327709:GOE327715 GYA327709:GYA327715 HHW327709:HHW327715 HRS327709:HRS327715 IBO327709:IBO327715 ILK327709:ILK327715 IVG327709:IVG327715 JFC327709:JFC327715 JOY327709:JOY327715 JYU327709:JYU327715 KIQ327709:KIQ327715 KSM327709:KSM327715 LCI327709:LCI327715 LME327709:LME327715 LWA327709:LWA327715 MFW327709:MFW327715 MPS327709:MPS327715 MZO327709:MZO327715 NJK327709:NJK327715 NTG327709:NTG327715 ODC327709:ODC327715 OMY327709:OMY327715 OWU327709:OWU327715 PGQ327709:PGQ327715 PQM327709:PQM327715 QAI327709:QAI327715 QKE327709:QKE327715 QUA327709:QUA327715 RDW327709:RDW327715 RNS327709:RNS327715 RXO327709:RXO327715 SHK327709:SHK327715 SRG327709:SRG327715 TBC327709:TBC327715 TKY327709:TKY327715 TUU327709:TUU327715 UEQ327709:UEQ327715 UOM327709:UOM327715 UYI327709:UYI327715 VIE327709:VIE327715 VSA327709:VSA327715 WBW327709:WBW327715 WLS327709:WLS327715 WVO327709:WVO327715 G393245:G393251 JC393245:JC393251 SY393245:SY393251 ACU393245:ACU393251 AMQ393245:AMQ393251 AWM393245:AWM393251 BGI393245:BGI393251 BQE393245:BQE393251 CAA393245:CAA393251 CJW393245:CJW393251 CTS393245:CTS393251 DDO393245:DDO393251 DNK393245:DNK393251 DXG393245:DXG393251 EHC393245:EHC393251 EQY393245:EQY393251 FAU393245:FAU393251 FKQ393245:FKQ393251 FUM393245:FUM393251 GEI393245:GEI393251 GOE393245:GOE393251 GYA393245:GYA393251 HHW393245:HHW393251 HRS393245:HRS393251 IBO393245:IBO393251 ILK393245:ILK393251 IVG393245:IVG393251 JFC393245:JFC393251 JOY393245:JOY393251 JYU393245:JYU393251 KIQ393245:KIQ393251 KSM393245:KSM393251 LCI393245:LCI393251 LME393245:LME393251 LWA393245:LWA393251 MFW393245:MFW393251 MPS393245:MPS393251 MZO393245:MZO393251 NJK393245:NJK393251 NTG393245:NTG393251 ODC393245:ODC393251 OMY393245:OMY393251 OWU393245:OWU393251 PGQ393245:PGQ393251 PQM393245:PQM393251 QAI393245:QAI393251 QKE393245:QKE393251 QUA393245:QUA393251 RDW393245:RDW393251 RNS393245:RNS393251 RXO393245:RXO393251 SHK393245:SHK393251 SRG393245:SRG393251 TBC393245:TBC393251 TKY393245:TKY393251 TUU393245:TUU393251 UEQ393245:UEQ393251 UOM393245:UOM393251 UYI393245:UYI393251 VIE393245:VIE393251 VSA393245:VSA393251 WBW393245:WBW393251 WLS393245:WLS393251 WVO393245:WVO393251 G458781:G458787 JC458781:JC458787 SY458781:SY458787 ACU458781:ACU458787 AMQ458781:AMQ458787 AWM458781:AWM458787 BGI458781:BGI458787 BQE458781:BQE458787 CAA458781:CAA458787 CJW458781:CJW458787 CTS458781:CTS458787 DDO458781:DDO458787 DNK458781:DNK458787 DXG458781:DXG458787 EHC458781:EHC458787 EQY458781:EQY458787 FAU458781:FAU458787 FKQ458781:FKQ458787 FUM458781:FUM458787 GEI458781:GEI458787 GOE458781:GOE458787 GYA458781:GYA458787 HHW458781:HHW458787 HRS458781:HRS458787 IBO458781:IBO458787 ILK458781:ILK458787 IVG458781:IVG458787 JFC458781:JFC458787 JOY458781:JOY458787 JYU458781:JYU458787 KIQ458781:KIQ458787 KSM458781:KSM458787 LCI458781:LCI458787 LME458781:LME458787 LWA458781:LWA458787 MFW458781:MFW458787 MPS458781:MPS458787 MZO458781:MZO458787 NJK458781:NJK458787 NTG458781:NTG458787 ODC458781:ODC458787 OMY458781:OMY458787 OWU458781:OWU458787 PGQ458781:PGQ458787 PQM458781:PQM458787 QAI458781:QAI458787 QKE458781:QKE458787 QUA458781:QUA458787 RDW458781:RDW458787 RNS458781:RNS458787 RXO458781:RXO458787 SHK458781:SHK458787 SRG458781:SRG458787 TBC458781:TBC458787 TKY458781:TKY458787 TUU458781:TUU458787 UEQ458781:UEQ458787 UOM458781:UOM458787 UYI458781:UYI458787 VIE458781:VIE458787 VSA458781:VSA458787 WBW458781:WBW458787 WLS458781:WLS458787 WVO458781:WVO458787 G524317:G524323 JC524317:JC524323 SY524317:SY524323 ACU524317:ACU524323 AMQ524317:AMQ524323 AWM524317:AWM524323 BGI524317:BGI524323 BQE524317:BQE524323 CAA524317:CAA524323 CJW524317:CJW524323 CTS524317:CTS524323 DDO524317:DDO524323 DNK524317:DNK524323 DXG524317:DXG524323 EHC524317:EHC524323 EQY524317:EQY524323 FAU524317:FAU524323 FKQ524317:FKQ524323 FUM524317:FUM524323 GEI524317:GEI524323 GOE524317:GOE524323 GYA524317:GYA524323 HHW524317:HHW524323 HRS524317:HRS524323 IBO524317:IBO524323 ILK524317:ILK524323 IVG524317:IVG524323 JFC524317:JFC524323 JOY524317:JOY524323 JYU524317:JYU524323 KIQ524317:KIQ524323 KSM524317:KSM524323 LCI524317:LCI524323 LME524317:LME524323 LWA524317:LWA524323 MFW524317:MFW524323 MPS524317:MPS524323 MZO524317:MZO524323 NJK524317:NJK524323 NTG524317:NTG524323 ODC524317:ODC524323 OMY524317:OMY524323 OWU524317:OWU524323 PGQ524317:PGQ524323 PQM524317:PQM524323 QAI524317:QAI524323 QKE524317:QKE524323 QUA524317:QUA524323 RDW524317:RDW524323 RNS524317:RNS524323 RXO524317:RXO524323 SHK524317:SHK524323 SRG524317:SRG524323 TBC524317:TBC524323 TKY524317:TKY524323 TUU524317:TUU524323 UEQ524317:UEQ524323 UOM524317:UOM524323 UYI524317:UYI524323 VIE524317:VIE524323 VSA524317:VSA524323 WBW524317:WBW524323 WLS524317:WLS524323 WVO524317:WVO524323 G589853:G589859 JC589853:JC589859 SY589853:SY589859 ACU589853:ACU589859 AMQ589853:AMQ589859 AWM589853:AWM589859 BGI589853:BGI589859 BQE589853:BQE589859 CAA589853:CAA589859 CJW589853:CJW589859 CTS589853:CTS589859 DDO589853:DDO589859 DNK589853:DNK589859 DXG589853:DXG589859 EHC589853:EHC589859 EQY589853:EQY589859 FAU589853:FAU589859 FKQ589853:FKQ589859 FUM589853:FUM589859 GEI589853:GEI589859 GOE589853:GOE589859 GYA589853:GYA589859 HHW589853:HHW589859 HRS589853:HRS589859 IBO589853:IBO589859 ILK589853:ILK589859 IVG589853:IVG589859 JFC589853:JFC589859 JOY589853:JOY589859 JYU589853:JYU589859 KIQ589853:KIQ589859 KSM589853:KSM589859 LCI589853:LCI589859 LME589853:LME589859 LWA589853:LWA589859 MFW589853:MFW589859 MPS589853:MPS589859 MZO589853:MZO589859 NJK589853:NJK589859 NTG589853:NTG589859 ODC589853:ODC589859 OMY589853:OMY589859 OWU589853:OWU589859 PGQ589853:PGQ589859 PQM589853:PQM589859 QAI589853:QAI589859 QKE589853:QKE589859 QUA589853:QUA589859 RDW589853:RDW589859 RNS589853:RNS589859 RXO589853:RXO589859 SHK589853:SHK589859 SRG589853:SRG589859 TBC589853:TBC589859 TKY589853:TKY589859 TUU589853:TUU589859 UEQ589853:UEQ589859 UOM589853:UOM589859 UYI589853:UYI589859 VIE589853:VIE589859 VSA589853:VSA589859 WBW589853:WBW589859 WLS589853:WLS589859 WVO589853:WVO589859 G655389:G655395 JC655389:JC655395 SY655389:SY655395 ACU655389:ACU655395 AMQ655389:AMQ655395 AWM655389:AWM655395 BGI655389:BGI655395 BQE655389:BQE655395 CAA655389:CAA655395 CJW655389:CJW655395 CTS655389:CTS655395 DDO655389:DDO655395 DNK655389:DNK655395 DXG655389:DXG655395 EHC655389:EHC655395 EQY655389:EQY655395 FAU655389:FAU655395 FKQ655389:FKQ655395 FUM655389:FUM655395 GEI655389:GEI655395 GOE655389:GOE655395 GYA655389:GYA655395 HHW655389:HHW655395 HRS655389:HRS655395 IBO655389:IBO655395 ILK655389:ILK655395 IVG655389:IVG655395 JFC655389:JFC655395 JOY655389:JOY655395 JYU655389:JYU655395 KIQ655389:KIQ655395 KSM655389:KSM655395 LCI655389:LCI655395 LME655389:LME655395 LWA655389:LWA655395 MFW655389:MFW655395 MPS655389:MPS655395 MZO655389:MZO655395 NJK655389:NJK655395 NTG655389:NTG655395 ODC655389:ODC655395 OMY655389:OMY655395 OWU655389:OWU655395 PGQ655389:PGQ655395 PQM655389:PQM655395 QAI655389:QAI655395 QKE655389:QKE655395 QUA655389:QUA655395 RDW655389:RDW655395 RNS655389:RNS655395 RXO655389:RXO655395 SHK655389:SHK655395 SRG655389:SRG655395 TBC655389:TBC655395 TKY655389:TKY655395 TUU655389:TUU655395 UEQ655389:UEQ655395 UOM655389:UOM655395 UYI655389:UYI655395 VIE655389:VIE655395 VSA655389:VSA655395 WBW655389:WBW655395 WLS655389:WLS655395 WVO655389:WVO655395 G720925:G720931 JC720925:JC720931 SY720925:SY720931 ACU720925:ACU720931 AMQ720925:AMQ720931 AWM720925:AWM720931 BGI720925:BGI720931 BQE720925:BQE720931 CAA720925:CAA720931 CJW720925:CJW720931 CTS720925:CTS720931 DDO720925:DDO720931 DNK720925:DNK720931 DXG720925:DXG720931 EHC720925:EHC720931 EQY720925:EQY720931 FAU720925:FAU720931 FKQ720925:FKQ720931 FUM720925:FUM720931 GEI720925:GEI720931 GOE720925:GOE720931 GYA720925:GYA720931 HHW720925:HHW720931 HRS720925:HRS720931 IBO720925:IBO720931 ILK720925:ILK720931 IVG720925:IVG720931 JFC720925:JFC720931 JOY720925:JOY720931 JYU720925:JYU720931 KIQ720925:KIQ720931 KSM720925:KSM720931 LCI720925:LCI720931 LME720925:LME720931 LWA720925:LWA720931 MFW720925:MFW720931 MPS720925:MPS720931 MZO720925:MZO720931 NJK720925:NJK720931 NTG720925:NTG720931 ODC720925:ODC720931 OMY720925:OMY720931 OWU720925:OWU720931 PGQ720925:PGQ720931 PQM720925:PQM720931 QAI720925:QAI720931 QKE720925:QKE720931 QUA720925:QUA720931 RDW720925:RDW720931 RNS720925:RNS720931 RXO720925:RXO720931 SHK720925:SHK720931 SRG720925:SRG720931 TBC720925:TBC720931 TKY720925:TKY720931 TUU720925:TUU720931 UEQ720925:UEQ720931 UOM720925:UOM720931 UYI720925:UYI720931 VIE720925:VIE720931 VSA720925:VSA720931 WBW720925:WBW720931 WLS720925:WLS720931 WVO720925:WVO720931 G786461:G786467 JC786461:JC786467 SY786461:SY786467 ACU786461:ACU786467 AMQ786461:AMQ786467 AWM786461:AWM786467 BGI786461:BGI786467 BQE786461:BQE786467 CAA786461:CAA786467 CJW786461:CJW786467 CTS786461:CTS786467 DDO786461:DDO786467 DNK786461:DNK786467 DXG786461:DXG786467 EHC786461:EHC786467 EQY786461:EQY786467 FAU786461:FAU786467 FKQ786461:FKQ786467 FUM786461:FUM786467 GEI786461:GEI786467 GOE786461:GOE786467 GYA786461:GYA786467 HHW786461:HHW786467 HRS786461:HRS786467 IBO786461:IBO786467 ILK786461:ILK786467 IVG786461:IVG786467 JFC786461:JFC786467 JOY786461:JOY786467 JYU786461:JYU786467 KIQ786461:KIQ786467 KSM786461:KSM786467 LCI786461:LCI786467 LME786461:LME786467 LWA786461:LWA786467 MFW786461:MFW786467 MPS786461:MPS786467 MZO786461:MZO786467 NJK786461:NJK786467 NTG786461:NTG786467 ODC786461:ODC786467 OMY786461:OMY786467 OWU786461:OWU786467 PGQ786461:PGQ786467 PQM786461:PQM786467 QAI786461:QAI786467 QKE786461:QKE786467 QUA786461:QUA786467 RDW786461:RDW786467 RNS786461:RNS786467 RXO786461:RXO786467 SHK786461:SHK786467 SRG786461:SRG786467 TBC786461:TBC786467 TKY786461:TKY786467 TUU786461:TUU786467 UEQ786461:UEQ786467 UOM786461:UOM786467 UYI786461:UYI786467 VIE786461:VIE786467 VSA786461:VSA786467 WBW786461:WBW786467 WLS786461:WLS786467 WVO786461:WVO786467 G851997:G852003 JC851997:JC852003 SY851997:SY852003 ACU851997:ACU852003 AMQ851997:AMQ852003 AWM851997:AWM852003 BGI851997:BGI852003 BQE851997:BQE852003 CAA851997:CAA852003 CJW851997:CJW852003 CTS851997:CTS852003 DDO851997:DDO852003 DNK851997:DNK852003 DXG851997:DXG852003 EHC851997:EHC852003 EQY851997:EQY852003 FAU851997:FAU852003 FKQ851997:FKQ852003 FUM851997:FUM852003 GEI851997:GEI852003 GOE851997:GOE852003 GYA851997:GYA852003 HHW851997:HHW852003 HRS851997:HRS852003 IBO851997:IBO852003 ILK851997:ILK852003 IVG851997:IVG852003 JFC851997:JFC852003 JOY851997:JOY852003 JYU851997:JYU852003 KIQ851997:KIQ852003 KSM851997:KSM852003 LCI851997:LCI852003 LME851997:LME852003 LWA851997:LWA852003 MFW851997:MFW852003 MPS851997:MPS852003 MZO851997:MZO852003 NJK851997:NJK852003 NTG851997:NTG852003 ODC851997:ODC852003 OMY851997:OMY852003 OWU851997:OWU852003 PGQ851997:PGQ852003 PQM851997:PQM852003 QAI851997:QAI852003 QKE851997:QKE852003 QUA851997:QUA852003 RDW851997:RDW852003 RNS851997:RNS852003 RXO851997:RXO852003 SHK851997:SHK852003 SRG851997:SRG852003 TBC851997:TBC852003 TKY851997:TKY852003 TUU851997:TUU852003 UEQ851997:UEQ852003 UOM851997:UOM852003 UYI851997:UYI852003 VIE851997:VIE852003 VSA851997:VSA852003 WBW851997:WBW852003 WLS851997:WLS852003 WVO851997:WVO852003 G917533:G917539 JC917533:JC917539 SY917533:SY917539 ACU917533:ACU917539 AMQ917533:AMQ917539 AWM917533:AWM917539 BGI917533:BGI917539 BQE917533:BQE917539 CAA917533:CAA917539 CJW917533:CJW917539 CTS917533:CTS917539 DDO917533:DDO917539 DNK917533:DNK917539 DXG917533:DXG917539 EHC917533:EHC917539 EQY917533:EQY917539 FAU917533:FAU917539 FKQ917533:FKQ917539 FUM917533:FUM917539 GEI917533:GEI917539 GOE917533:GOE917539 GYA917533:GYA917539 HHW917533:HHW917539 HRS917533:HRS917539 IBO917533:IBO917539 ILK917533:ILK917539 IVG917533:IVG917539 JFC917533:JFC917539 JOY917533:JOY917539 JYU917533:JYU917539 KIQ917533:KIQ917539 KSM917533:KSM917539 LCI917533:LCI917539 LME917533:LME917539 LWA917533:LWA917539 MFW917533:MFW917539 MPS917533:MPS917539 MZO917533:MZO917539 NJK917533:NJK917539 NTG917533:NTG917539 ODC917533:ODC917539 OMY917533:OMY917539 OWU917533:OWU917539 PGQ917533:PGQ917539 PQM917533:PQM917539 QAI917533:QAI917539 QKE917533:QKE917539 QUA917533:QUA917539 RDW917533:RDW917539 RNS917533:RNS917539 RXO917533:RXO917539 SHK917533:SHK917539 SRG917533:SRG917539 TBC917533:TBC917539 TKY917533:TKY917539 TUU917533:TUU917539 UEQ917533:UEQ917539 UOM917533:UOM917539 UYI917533:UYI917539 VIE917533:VIE917539 VSA917533:VSA917539 WBW917533:WBW917539 WLS917533:WLS917539 WVO917533:WVO917539 G983069:G983075 JC983069:JC983075 SY983069:SY983075 ACU983069:ACU983075 AMQ983069:AMQ983075 AWM983069:AWM983075 BGI983069:BGI983075 BQE983069:BQE983075 CAA983069:CAA983075 CJW983069:CJW983075 CTS983069:CTS983075 DDO983069:DDO983075 DNK983069:DNK983075 DXG983069:DXG983075 EHC983069:EHC983075 EQY983069:EQY983075 FAU983069:FAU983075 FKQ983069:FKQ983075 FUM983069:FUM983075 GEI983069:GEI983075 GOE983069:GOE983075 GYA983069:GYA983075 HHW983069:HHW983075 HRS983069:HRS983075 IBO983069:IBO983075 ILK983069:ILK983075 IVG983069:IVG983075 JFC983069:JFC983075 JOY983069:JOY983075 JYU983069:JYU983075 KIQ983069:KIQ983075 KSM983069:KSM983075 LCI983069:LCI983075 LME983069:LME983075 LWA983069:LWA983075 MFW983069:MFW983075 MPS983069:MPS983075 MZO983069:MZO983075 NJK983069:NJK983075 NTG983069:NTG983075 ODC983069:ODC983075 OMY983069:OMY983075 OWU983069:OWU983075 PGQ983069:PGQ983075 PQM983069:PQM983075 QAI983069:QAI983075 QKE983069:QKE983075 QUA983069:QUA983075 RDW983069:RDW983075 RNS983069:RNS983075 RXO983069:RXO983075 SHK983069:SHK983075 SRG983069:SRG983075 TBC983069:TBC983075 TKY983069:TKY983075 TUU983069:TUU983075 UEQ983069:UEQ983075 UOM983069:UOM983075 UYI983069:UYI983075 VIE983069:VIE983075 VSA983069:VSA983075 WBW983069:WBW983075 WLS983069:WLS983075 WVO983069:WVO983075 G50:G52 JC50:JC52 SY50:SY52 ACU50:ACU52 AMQ50:AMQ52 AWM50:AWM52 BGI50:BGI52 BQE50:BQE52 CAA50:CAA52 CJW50:CJW52 CTS50:CTS52 DDO50:DDO52 DNK50:DNK52 DXG50:DXG52 EHC50:EHC52 EQY50:EQY52 FAU50:FAU52 FKQ50:FKQ52 FUM50:FUM52 GEI50:GEI52 GOE50:GOE52 GYA50:GYA52 HHW50:HHW52 HRS50:HRS52 IBO50:IBO52 ILK50:ILK52 IVG50:IVG52 JFC50:JFC52 JOY50:JOY52 JYU50:JYU52 KIQ50:KIQ52 KSM50:KSM52 LCI50:LCI52 LME50:LME52 LWA50:LWA52 MFW50:MFW52 MPS50:MPS52 MZO50:MZO52 NJK50:NJK52 NTG50:NTG52 ODC50:ODC52 OMY50:OMY52 OWU50:OWU52 PGQ50:PGQ52 PQM50:PQM52 QAI50:QAI52 QKE50:QKE52 QUA50:QUA52 RDW50:RDW52 RNS50:RNS52 RXO50:RXO52 SHK50:SHK52 SRG50:SRG52 TBC50:TBC52 TKY50:TKY52 TUU50:TUU52 UEQ50:UEQ52 UOM50:UOM52 UYI50:UYI52 VIE50:VIE52 VSA50:VSA52 WBW50:WBW52 WLS50:WLS52 WVO50:WVO52 G65586:G65588 JC65586:JC65588 SY65586:SY65588 ACU65586:ACU65588 AMQ65586:AMQ65588 AWM65586:AWM65588 BGI65586:BGI65588 BQE65586:BQE65588 CAA65586:CAA65588 CJW65586:CJW65588 CTS65586:CTS65588 DDO65586:DDO65588 DNK65586:DNK65588 DXG65586:DXG65588 EHC65586:EHC65588 EQY65586:EQY65588 FAU65586:FAU65588 FKQ65586:FKQ65588 FUM65586:FUM65588 GEI65586:GEI65588 GOE65586:GOE65588 GYA65586:GYA65588 HHW65586:HHW65588 HRS65586:HRS65588 IBO65586:IBO65588 ILK65586:ILK65588 IVG65586:IVG65588 JFC65586:JFC65588 JOY65586:JOY65588 JYU65586:JYU65588 KIQ65586:KIQ65588 KSM65586:KSM65588 LCI65586:LCI65588 LME65586:LME65588 LWA65586:LWA65588 MFW65586:MFW65588 MPS65586:MPS65588 MZO65586:MZO65588 NJK65586:NJK65588 NTG65586:NTG65588 ODC65586:ODC65588 OMY65586:OMY65588 OWU65586:OWU65588 PGQ65586:PGQ65588 PQM65586:PQM65588 QAI65586:QAI65588 QKE65586:QKE65588 QUA65586:QUA65588 RDW65586:RDW65588 RNS65586:RNS65588 RXO65586:RXO65588 SHK65586:SHK65588 SRG65586:SRG65588 TBC65586:TBC65588 TKY65586:TKY65588 TUU65586:TUU65588 UEQ65586:UEQ65588 UOM65586:UOM65588 UYI65586:UYI65588 VIE65586:VIE65588 VSA65586:VSA65588 WBW65586:WBW65588 WLS65586:WLS65588 WVO65586:WVO65588 G131122:G131124 JC131122:JC131124 SY131122:SY131124 ACU131122:ACU131124 AMQ131122:AMQ131124 AWM131122:AWM131124 BGI131122:BGI131124 BQE131122:BQE131124 CAA131122:CAA131124 CJW131122:CJW131124 CTS131122:CTS131124 DDO131122:DDO131124 DNK131122:DNK131124 DXG131122:DXG131124 EHC131122:EHC131124 EQY131122:EQY131124 FAU131122:FAU131124 FKQ131122:FKQ131124 FUM131122:FUM131124 GEI131122:GEI131124 GOE131122:GOE131124 GYA131122:GYA131124 HHW131122:HHW131124 HRS131122:HRS131124 IBO131122:IBO131124 ILK131122:ILK131124 IVG131122:IVG131124 JFC131122:JFC131124 JOY131122:JOY131124 JYU131122:JYU131124 KIQ131122:KIQ131124 KSM131122:KSM131124 LCI131122:LCI131124 LME131122:LME131124 LWA131122:LWA131124 MFW131122:MFW131124 MPS131122:MPS131124 MZO131122:MZO131124 NJK131122:NJK131124 NTG131122:NTG131124 ODC131122:ODC131124 OMY131122:OMY131124 OWU131122:OWU131124 PGQ131122:PGQ131124 PQM131122:PQM131124 QAI131122:QAI131124 QKE131122:QKE131124 QUA131122:QUA131124 RDW131122:RDW131124 RNS131122:RNS131124 RXO131122:RXO131124 SHK131122:SHK131124 SRG131122:SRG131124 TBC131122:TBC131124 TKY131122:TKY131124 TUU131122:TUU131124 UEQ131122:UEQ131124 UOM131122:UOM131124 UYI131122:UYI131124 VIE131122:VIE131124 VSA131122:VSA131124 WBW131122:WBW131124 WLS131122:WLS131124 WVO131122:WVO131124 G196658:G196660 JC196658:JC196660 SY196658:SY196660 ACU196658:ACU196660 AMQ196658:AMQ196660 AWM196658:AWM196660 BGI196658:BGI196660 BQE196658:BQE196660 CAA196658:CAA196660 CJW196658:CJW196660 CTS196658:CTS196660 DDO196658:DDO196660 DNK196658:DNK196660 DXG196658:DXG196660 EHC196658:EHC196660 EQY196658:EQY196660 FAU196658:FAU196660 FKQ196658:FKQ196660 FUM196658:FUM196660 GEI196658:GEI196660 GOE196658:GOE196660 GYA196658:GYA196660 HHW196658:HHW196660 HRS196658:HRS196660 IBO196658:IBO196660 ILK196658:ILK196660 IVG196658:IVG196660 JFC196658:JFC196660 JOY196658:JOY196660 JYU196658:JYU196660 KIQ196658:KIQ196660 KSM196658:KSM196660 LCI196658:LCI196660 LME196658:LME196660 LWA196658:LWA196660 MFW196658:MFW196660 MPS196658:MPS196660 MZO196658:MZO196660 NJK196658:NJK196660 NTG196658:NTG196660 ODC196658:ODC196660 OMY196658:OMY196660 OWU196658:OWU196660 PGQ196658:PGQ196660 PQM196658:PQM196660 QAI196658:QAI196660 QKE196658:QKE196660 QUA196658:QUA196660 RDW196658:RDW196660 RNS196658:RNS196660 RXO196658:RXO196660 SHK196658:SHK196660 SRG196658:SRG196660 TBC196658:TBC196660 TKY196658:TKY196660 TUU196658:TUU196660 UEQ196658:UEQ196660 UOM196658:UOM196660 UYI196658:UYI196660 VIE196658:VIE196660 VSA196658:VSA196660 WBW196658:WBW196660 WLS196658:WLS196660 WVO196658:WVO196660 G262194:G262196 JC262194:JC262196 SY262194:SY262196 ACU262194:ACU262196 AMQ262194:AMQ262196 AWM262194:AWM262196 BGI262194:BGI262196 BQE262194:BQE262196 CAA262194:CAA262196 CJW262194:CJW262196 CTS262194:CTS262196 DDO262194:DDO262196 DNK262194:DNK262196 DXG262194:DXG262196 EHC262194:EHC262196 EQY262194:EQY262196 FAU262194:FAU262196 FKQ262194:FKQ262196 FUM262194:FUM262196 GEI262194:GEI262196 GOE262194:GOE262196 GYA262194:GYA262196 HHW262194:HHW262196 HRS262194:HRS262196 IBO262194:IBO262196 ILK262194:ILK262196 IVG262194:IVG262196 JFC262194:JFC262196 JOY262194:JOY262196 JYU262194:JYU262196 KIQ262194:KIQ262196 KSM262194:KSM262196 LCI262194:LCI262196 LME262194:LME262196 LWA262194:LWA262196 MFW262194:MFW262196 MPS262194:MPS262196 MZO262194:MZO262196 NJK262194:NJK262196 NTG262194:NTG262196 ODC262194:ODC262196 OMY262194:OMY262196 OWU262194:OWU262196 PGQ262194:PGQ262196 PQM262194:PQM262196 QAI262194:QAI262196 QKE262194:QKE262196 QUA262194:QUA262196 RDW262194:RDW262196 RNS262194:RNS262196 RXO262194:RXO262196 SHK262194:SHK262196 SRG262194:SRG262196 TBC262194:TBC262196 TKY262194:TKY262196 TUU262194:TUU262196 UEQ262194:UEQ262196 UOM262194:UOM262196 UYI262194:UYI262196 VIE262194:VIE262196 VSA262194:VSA262196 WBW262194:WBW262196 WLS262194:WLS262196 WVO262194:WVO262196 G327730:G327732 JC327730:JC327732 SY327730:SY327732 ACU327730:ACU327732 AMQ327730:AMQ327732 AWM327730:AWM327732 BGI327730:BGI327732 BQE327730:BQE327732 CAA327730:CAA327732 CJW327730:CJW327732 CTS327730:CTS327732 DDO327730:DDO327732 DNK327730:DNK327732 DXG327730:DXG327732 EHC327730:EHC327732 EQY327730:EQY327732 FAU327730:FAU327732 FKQ327730:FKQ327732 FUM327730:FUM327732 GEI327730:GEI327732 GOE327730:GOE327732 GYA327730:GYA327732 HHW327730:HHW327732 HRS327730:HRS327732 IBO327730:IBO327732 ILK327730:ILK327732 IVG327730:IVG327732 JFC327730:JFC327732 JOY327730:JOY327732 JYU327730:JYU327732 KIQ327730:KIQ327732 KSM327730:KSM327732 LCI327730:LCI327732 LME327730:LME327732 LWA327730:LWA327732 MFW327730:MFW327732 MPS327730:MPS327732 MZO327730:MZO327732 NJK327730:NJK327732 NTG327730:NTG327732 ODC327730:ODC327732 OMY327730:OMY327732 OWU327730:OWU327732 PGQ327730:PGQ327732 PQM327730:PQM327732 QAI327730:QAI327732 QKE327730:QKE327732 QUA327730:QUA327732 RDW327730:RDW327732 RNS327730:RNS327732 RXO327730:RXO327732 SHK327730:SHK327732 SRG327730:SRG327732 TBC327730:TBC327732 TKY327730:TKY327732 TUU327730:TUU327732 UEQ327730:UEQ327732 UOM327730:UOM327732 UYI327730:UYI327732 VIE327730:VIE327732 VSA327730:VSA327732 WBW327730:WBW327732 WLS327730:WLS327732 WVO327730:WVO327732 G393266:G393268 JC393266:JC393268 SY393266:SY393268 ACU393266:ACU393268 AMQ393266:AMQ393268 AWM393266:AWM393268 BGI393266:BGI393268 BQE393266:BQE393268 CAA393266:CAA393268 CJW393266:CJW393268 CTS393266:CTS393268 DDO393266:DDO393268 DNK393266:DNK393268 DXG393266:DXG393268 EHC393266:EHC393268 EQY393266:EQY393268 FAU393266:FAU393268 FKQ393266:FKQ393268 FUM393266:FUM393268 GEI393266:GEI393268 GOE393266:GOE393268 GYA393266:GYA393268 HHW393266:HHW393268 HRS393266:HRS393268 IBO393266:IBO393268 ILK393266:ILK393268 IVG393266:IVG393268 JFC393266:JFC393268 JOY393266:JOY393268 JYU393266:JYU393268 KIQ393266:KIQ393268 KSM393266:KSM393268 LCI393266:LCI393268 LME393266:LME393268 LWA393266:LWA393268 MFW393266:MFW393268 MPS393266:MPS393268 MZO393266:MZO393268 NJK393266:NJK393268 NTG393266:NTG393268 ODC393266:ODC393268 OMY393266:OMY393268 OWU393266:OWU393268 PGQ393266:PGQ393268 PQM393266:PQM393268 QAI393266:QAI393268 QKE393266:QKE393268 QUA393266:QUA393268 RDW393266:RDW393268 RNS393266:RNS393268 RXO393266:RXO393268 SHK393266:SHK393268 SRG393266:SRG393268 TBC393266:TBC393268 TKY393266:TKY393268 TUU393266:TUU393268 UEQ393266:UEQ393268 UOM393266:UOM393268 UYI393266:UYI393268 VIE393266:VIE393268 VSA393266:VSA393268 WBW393266:WBW393268 WLS393266:WLS393268 WVO393266:WVO393268 G458802:G458804 JC458802:JC458804 SY458802:SY458804 ACU458802:ACU458804 AMQ458802:AMQ458804 AWM458802:AWM458804 BGI458802:BGI458804 BQE458802:BQE458804 CAA458802:CAA458804 CJW458802:CJW458804 CTS458802:CTS458804 DDO458802:DDO458804 DNK458802:DNK458804 DXG458802:DXG458804 EHC458802:EHC458804 EQY458802:EQY458804 FAU458802:FAU458804 FKQ458802:FKQ458804 FUM458802:FUM458804 GEI458802:GEI458804 GOE458802:GOE458804 GYA458802:GYA458804 HHW458802:HHW458804 HRS458802:HRS458804 IBO458802:IBO458804 ILK458802:ILK458804 IVG458802:IVG458804 JFC458802:JFC458804 JOY458802:JOY458804 JYU458802:JYU458804 KIQ458802:KIQ458804 KSM458802:KSM458804 LCI458802:LCI458804 LME458802:LME458804 LWA458802:LWA458804 MFW458802:MFW458804 MPS458802:MPS458804 MZO458802:MZO458804 NJK458802:NJK458804 NTG458802:NTG458804 ODC458802:ODC458804 OMY458802:OMY458804 OWU458802:OWU458804 PGQ458802:PGQ458804 PQM458802:PQM458804 QAI458802:QAI458804 QKE458802:QKE458804 QUA458802:QUA458804 RDW458802:RDW458804 RNS458802:RNS458804 RXO458802:RXO458804 SHK458802:SHK458804 SRG458802:SRG458804 TBC458802:TBC458804 TKY458802:TKY458804 TUU458802:TUU458804 UEQ458802:UEQ458804 UOM458802:UOM458804 UYI458802:UYI458804 VIE458802:VIE458804 VSA458802:VSA458804 WBW458802:WBW458804 WLS458802:WLS458804 WVO458802:WVO458804 G524338:G524340 JC524338:JC524340 SY524338:SY524340 ACU524338:ACU524340 AMQ524338:AMQ524340 AWM524338:AWM524340 BGI524338:BGI524340 BQE524338:BQE524340 CAA524338:CAA524340 CJW524338:CJW524340 CTS524338:CTS524340 DDO524338:DDO524340 DNK524338:DNK524340 DXG524338:DXG524340 EHC524338:EHC524340 EQY524338:EQY524340 FAU524338:FAU524340 FKQ524338:FKQ524340 FUM524338:FUM524340 GEI524338:GEI524340 GOE524338:GOE524340 GYA524338:GYA524340 HHW524338:HHW524340 HRS524338:HRS524340 IBO524338:IBO524340 ILK524338:ILK524340 IVG524338:IVG524340 JFC524338:JFC524340 JOY524338:JOY524340 JYU524338:JYU524340 KIQ524338:KIQ524340 KSM524338:KSM524340 LCI524338:LCI524340 LME524338:LME524340 LWA524338:LWA524340 MFW524338:MFW524340 MPS524338:MPS524340 MZO524338:MZO524340 NJK524338:NJK524340 NTG524338:NTG524340 ODC524338:ODC524340 OMY524338:OMY524340 OWU524338:OWU524340 PGQ524338:PGQ524340 PQM524338:PQM524340 QAI524338:QAI524340 QKE524338:QKE524340 QUA524338:QUA524340 RDW524338:RDW524340 RNS524338:RNS524340 RXO524338:RXO524340 SHK524338:SHK524340 SRG524338:SRG524340 TBC524338:TBC524340 TKY524338:TKY524340 TUU524338:TUU524340 UEQ524338:UEQ524340 UOM524338:UOM524340 UYI524338:UYI524340 VIE524338:VIE524340 VSA524338:VSA524340 WBW524338:WBW524340 WLS524338:WLS524340 WVO524338:WVO524340 G589874:G589876 JC589874:JC589876 SY589874:SY589876 ACU589874:ACU589876 AMQ589874:AMQ589876 AWM589874:AWM589876 BGI589874:BGI589876 BQE589874:BQE589876 CAA589874:CAA589876 CJW589874:CJW589876 CTS589874:CTS589876 DDO589874:DDO589876 DNK589874:DNK589876 DXG589874:DXG589876 EHC589874:EHC589876 EQY589874:EQY589876 FAU589874:FAU589876 FKQ589874:FKQ589876 FUM589874:FUM589876 GEI589874:GEI589876 GOE589874:GOE589876 GYA589874:GYA589876 HHW589874:HHW589876 HRS589874:HRS589876 IBO589874:IBO589876 ILK589874:ILK589876 IVG589874:IVG589876 JFC589874:JFC589876 JOY589874:JOY589876 JYU589874:JYU589876 KIQ589874:KIQ589876 KSM589874:KSM589876 LCI589874:LCI589876 LME589874:LME589876 LWA589874:LWA589876 MFW589874:MFW589876 MPS589874:MPS589876 MZO589874:MZO589876 NJK589874:NJK589876 NTG589874:NTG589876 ODC589874:ODC589876 OMY589874:OMY589876 OWU589874:OWU589876 PGQ589874:PGQ589876 PQM589874:PQM589876 QAI589874:QAI589876 QKE589874:QKE589876 QUA589874:QUA589876 RDW589874:RDW589876 RNS589874:RNS589876 RXO589874:RXO589876 SHK589874:SHK589876 SRG589874:SRG589876 TBC589874:TBC589876 TKY589874:TKY589876 TUU589874:TUU589876 UEQ589874:UEQ589876 UOM589874:UOM589876 UYI589874:UYI589876 VIE589874:VIE589876 VSA589874:VSA589876 WBW589874:WBW589876 WLS589874:WLS589876 WVO589874:WVO589876 G655410:G655412 JC655410:JC655412 SY655410:SY655412 ACU655410:ACU655412 AMQ655410:AMQ655412 AWM655410:AWM655412 BGI655410:BGI655412 BQE655410:BQE655412 CAA655410:CAA655412 CJW655410:CJW655412 CTS655410:CTS655412 DDO655410:DDO655412 DNK655410:DNK655412 DXG655410:DXG655412 EHC655410:EHC655412 EQY655410:EQY655412 FAU655410:FAU655412 FKQ655410:FKQ655412 FUM655410:FUM655412 GEI655410:GEI655412 GOE655410:GOE655412 GYA655410:GYA655412 HHW655410:HHW655412 HRS655410:HRS655412 IBO655410:IBO655412 ILK655410:ILK655412 IVG655410:IVG655412 JFC655410:JFC655412 JOY655410:JOY655412 JYU655410:JYU655412 KIQ655410:KIQ655412 KSM655410:KSM655412 LCI655410:LCI655412 LME655410:LME655412 LWA655410:LWA655412 MFW655410:MFW655412 MPS655410:MPS655412 MZO655410:MZO655412 NJK655410:NJK655412 NTG655410:NTG655412 ODC655410:ODC655412 OMY655410:OMY655412 OWU655410:OWU655412 PGQ655410:PGQ655412 PQM655410:PQM655412 QAI655410:QAI655412 QKE655410:QKE655412 QUA655410:QUA655412 RDW655410:RDW655412 RNS655410:RNS655412 RXO655410:RXO655412 SHK655410:SHK655412 SRG655410:SRG655412 TBC655410:TBC655412 TKY655410:TKY655412 TUU655410:TUU655412 UEQ655410:UEQ655412 UOM655410:UOM655412 UYI655410:UYI655412 VIE655410:VIE655412 VSA655410:VSA655412 WBW655410:WBW655412 WLS655410:WLS655412 WVO655410:WVO655412 G720946:G720948 JC720946:JC720948 SY720946:SY720948 ACU720946:ACU720948 AMQ720946:AMQ720948 AWM720946:AWM720948 BGI720946:BGI720948 BQE720946:BQE720948 CAA720946:CAA720948 CJW720946:CJW720948 CTS720946:CTS720948 DDO720946:DDO720948 DNK720946:DNK720948 DXG720946:DXG720948 EHC720946:EHC720948 EQY720946:EQY720948 FAU720946:FAU720948 FKQ720946:FKQ720948 FUM720946:FUM720948 GEI720946:GEI720948 GOE720946:GOE720948 GYA720946:GYA720948 HHW720946:HHW720948 HRS720946:HRS720948 IBO720946:IBO720948 ILK720946:ILK720948 IVG720946:IVG720948 JFC720946:JFC720948 JOY720946:JOY720948 JYU720946:JYU720948 KIQ720946:KIQ720948 KSM720946:KSM720948 LCI720946:LCI720948 LME720946:LME720948 LWA720946:LWA720948 MFW720946:MFW720948 MPS720946:MPS720948 MZO720946:MZO720948 NJK720946:NJK720948 NTG720946:NTG720948 ODC720946:ODC720948 OMY720946:OMY720948 OWU720946:OWU720948 PGQ720946:PGQ720948 PQM720946:PQM720948 QAI720946:QAI720948 QKE720946:QKE720948 QUA720946:QUA720948 RDW720946:RDW720948 RNS720946:RNS720948 RXO720946:RXO720948 SHK720946:SHK720948 SRG720946:SRG720948 TBC720946:TBC720948 TKY720946:TKY720948 TUU720946:TUU720948 UEQ720946:UEQ720948 UOM720946:UOM720948 UYI720946:UYI720948 VIE720946:VIE720948 VSA720946:VSA720948 WBW720946:WBW720948 WLS720946:WLS720948 WVO720946:WVO720948 G786482:G786484 JC786482:JC786484 SY786482:SY786484 ACU786482:ACU786484 AMQ786482:AMQ786484 AWM786482:AWM786484 BGI786482:BGI786484 BQE786482:BQE786484 CAA786482:CAA786484 CJW786482:CJW786484 CTS786482:CTS786484 DDO786482:DDO786484 DNK786482:DNK786484 DXG786482:DXG786484 EHC786482:EHC786484 EQY786482:EQY786484 FAU786482:FAU786484 FKQ786482:FKQ786484 FUM786482:FUM786484 GEI786482:GEI786484 GOE786482:GOE786484 GYA786482:GYA786484 HHW786482:HHW786484 HRS786482:HRS786484 IBO786482:IBO786484 ILK786482:ILK786484 IVG786482:IVG786484 JFC786482:JFC786484 JOY786482:JOY786484 JYU786482:JYU786484 KIQ786482:KIQ786484 KSM786482:KSM786484 LCI786482:LCI786484 LME786482:LME786484 LWA786482:LWA786484 MFW786482:MFW786484 MPS786482:MPS786484 MZO786482:MZO786484 NJK786482:NJK786484 NTG786482:NTG786484 ODC786482:ODC786484 OMY786482:OMY786484 OWU786482:OWU786484 PGQ786482:PGQ786484 PQM786482:PQM786484 QAI786482:QAI786484 QKE786482:QKE786484 QUA786482:QUA786484 RDW786482:RDW786484 RNS786482:RNS786484 RXO786482:RXO786484 SHK786482:SHK786484 SRG786482:SRG786484 TBC786482:TBC786484 TKY786482:TKY786484 TUU786482:TUU786484 UEQ786482:UEQ786484 UOM786482:UOM786484 UYI786482:UYI786484 VIE786482:VIE786484 VSA786482:VSA786484 WBW786482:WBW786484 WLS786482:WLS786484 WVO786482:WVO786484 G852018:G852020 JC852018:JC852020 SY852018:SY852020 ACU852018:ACU852020 AMQ852018:AMQ852020 AWM852018:AWM852020 BGI852018:BGI852020 BQE852018:BQE852020 CAA852018:CAA852020 CJW852018:CJW852020 CTS852018:CTS852020 DDO852018:DDO852020 DNK852018:DNK852020 DXG852018:DXG852020 EHC852018:EHC852020 EQY852018:EQY852020 FAU852018:FAU852020 FKQ852018:FKQ852020 FUM852018:FUM852020 GEI852018:GEI852020 GOE852018:GOE852020 GYA852018:GYA852020 HHW852018:HHW852020 HRS852018:HRS852020 IBO852018:IBO852020 ILK852018:ILK852020 IVG852018:IVG852020 JFC852018:JFC852020 JOY852018:JOY852020 JYU852018:JYU852020 KIQ852018:KIQ852020 KSM852018:KSM852020 LCI852018:LCI852020 LME852018:LME852020 LWA852018:LWA852020 MFW852018:MFW852020 MPS852018:MPS852020 MZO852018:MZO852020 NJK852018:NJK852020 NTG852018:NTG852020 ODC852018:ODC852020 OMY852018:OMY852020 OWU852018:OWU852020 PGQ852018:PGQ852020 PQM852018:PQM852020 QAI852018:QAI852020 QKE852018:QKE852020 QUA852018:QUA852020 RDW852018:RDW852020 RNS852018:RNS852020 RXO852018:RXO852020 SHK852018:SHK852020 SRG852018:SRG852020 TBC852018:TBC852020 TKY852018:TKY852020 TUU852018:TUU852020 UEQ852018:UEQ852020 UOM852018:UOM852020 UYI852018:UYI852020 VIE852018:VIE852020 VSA852018:VSA852020 WBW852018:WBW852020 WLS852018:WLS852020 WVO852018:WVO852020 G917554:G917556 JC917554:JC917556 SY917554:SY917556 ACU917554:ACU917556 AMQ917554:AMQ917556 AWM917554:AWM917556 BGI917554:BGI917556 BQE917554:BQE917556 CAA917554:CAA917556 CJW917554:CJW917556 CTS917554:CTS917556 DDO917554:DDO917556 DNK917554:DNK917556 DXG917554:DXG917556 EHC917554:EHC917556 EQY917554:EQY917556 FAU917554:FAU917556 FKQ917554:FKQ917556 FUM917554:FUM917556 GEI917554:GEI917556 GOE917554:GOE917556 GYA917554:GYA917556 HHW917554:HHW917556 HRS917554:HRS917556 IBO917554:IBO917556 ILK917554:ILK917556 IVG917554:IVG917556 JFC917554:JFC917556 JOY917554:JOY917556 JYU917554:JYU917556 KIQ917554:KIQ917556 KSM917554:KSM917556 LCI917554:LCI917556 LME917554:LME917556 LWA917554:LWA917556 MFW917554:MFW917556 MPS917554:MPS917556 MZO917554:MZO917556 NJK917554:NJK917556 NTG917554:NTG917556 ODC917554:ODC917556 OMY917554:OMY917556 OWU917554:OWU917556 PGQ917554:PGQ917556 PQM917554:PQM917556 QAI917554:QAI917556 QKE917554:QKE917556 QUA917554:QUA917556 RDW917554:RDW917556 RNS917554:RNS917556 RXO917554:RXO917556 SHK917554:SHK917556 SRG917554:SRG917556 TBC917554:TBC917556 TKY917554:TKY917556 TUU917554:TUU917556 UEQ917554:UEQ917556 UOM917554:UOM917556 UYI917554:UYI917556 VIE917554:VIE917556 VSA917554:VSA917556 WBW917554:WBW917556 WLS917554:WLS917556 WVO917554:WVO917556 G983090:G983092 JC983090:JC983092 SY983090:SY983092 ACU983090:ACU983092 AMQ983090:AMQ983092 AWM983090:AWM983092 BGI983090:BGI983092 BQE983090:BQE983092 CAA983090:CAA983092 CJW983090:CJW983092 CTS983090:CTS983092 DDO983090:DDO983092 DNK983090:DNK983092 DXG983090:DXG983092 EHC983090:EHC983092 EQY983090:EQY983092 FAU983090:FAU983092 FKQ983090:FKQ983092 FUM983090:FUM983092 GEI983090:GEI983092 GOE983090:GOE983092 GYA983090:GYA983092 HHW983090:HHW983092 HRS983090:HRS983092 IBO983090:IBO983092 ILK983090:ILK983092 IVG983090:IVG983092 JFC983090:JFC983092 JOY983090:JOY983092 JYU983090:JYU983092 KIQ983090:KIQ983092 KSM983090:KSM983092 LCI983090:LCI983092 LME983090:LME983092 LWA983090:LWA983092 MFW983090:MFW983092 MPS983090:MPS983092 MZO983090:MZO983092 NJK983090:NJK983092 NTG983090:NTG983092 ODC983090:ODC983092 OMY983090:OMY983092 OWU983090:OWU983092 PGQ983090:PGQ983092 PQM983090:PQM983092 QAI983090:QAI983092 QKE983090:QKE983092 QUA983090:QUA983092 RDW983090:RDW983092 RNS983090:RNS983092 RXO983090:RXO983092 SHK983090:SHK983092 SRG983090:SRG983092 TBC983090:TBC983092 TKY983090:TKY983092 TUU983090:TUU983092 UEQ983090:UEQ983092 UOM983090:UOM983092 UYI983090:UYI983092 VIE983090:VIE983092 VSA983090:VSA983092 WBW983090:WBW983092 WLS983090:WLS983092 WVO983090:WVO983092 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G43 JC43 SY43 ACU43 AMQ43 AWM43 BGI43 BQE43 CAA43 CJW43 CTS43 DDO43 DNK43 DXG43 EHC43 EQY43 FAU43 FKQ43 FUM43 GEI43 GOE43 GYA43 HHW43 HRS43 IBO43 ILK43 IVG43 JFC43 JOY43 JYU43 KIQ43 KSM43 LCI43 LME43 LWA43 MFW43 MPS43 MZO43 NJK43 NTG43 ODC43 OMY43 OWU43 PGQ43 PQM43 QAI43 QKE43 QUA43 RDW43 RNS43 RXO43 SHK43 SRG43 TBC43 TKY43 TUU43 UEQ43 UOM43 UYI43 VIE43 VSA43 WBW43 WLS43 WVO43 G65579 JC65579 SY65579 ACU65579 AMQ65579 AWM65579 BGI65579 BQE65579 CAA65579 CJW65579 CTS65579 DDO65579 DNK65579 DXG65579 EHC65579 EQY65579 FAU65579 FKQ65579 FUM65579 GEI65579 GOE65579 GYA65579 HHW65579 HRS65579 IBO65579 ILK65579 IVG65579 JFC65579 JOY65579 JYU65579 KIQ65579 KSM65579 LCI65579 LME65579 LWA65579 MFW65579 MPS65579 MZO65579 NJK65579 NTG65579 ODC65579 OMY65579 OWU65579 PGQ65579 PQM65579 QAI65579 QKE65579 QUA65579 RDW65579 RNS65579 RXO65579 SHK65579 SRG65579 TBC65579 TKY65579 TUU65579 UEQ65579 UOM65579 UYI65579 VIE65579 VSA65579 WBW65579 WLS65579 WVO65579 G131115 JC131115 SY131115 ACU131115 AMQ131115 AWM131115 BGI131115 BQE131115 CAA131115 CJW131115 CTS131115 DDO131115 DNK131115 DXG131115 EHC131115 EQY131115 FAU131115 FKQ131115 FUM131115 GEI131115 GOE131115 GYA131115 HHW131115 HRS131115 IBO131115 ILK131115 IVG131115 JFC131115 JOY131115 JYU131115 KIQ131115 KSM131115 LCI131115 LME131115 LWA131115 MFW131115 MPS131115 MZO131115 NJK131115 NTG131115 ODC131115 OMY131115 OWU131115 PGQ131115 PQM131115 QAI131115 QKE131115 QUA131115 RDW131115 RNS131115 RXO131115 SHK131115 SRG131115 TBC131115 TKY131115 TUU131115 UEQ131115 UOM131115 UYI131115 VIE131115 VSA131115 WBW131115 WLS131115 WVO131115 G196651 JC196651 SY196651 ACU196651 AMQ196651 AWM196651 BGI196651 BQE196651 CAA196651 CJW196651 CTS196651 DDO196651 DNK196651 DXG196651 EHC196651 EQY196651 FAU196651 FKQ196651 FUM196651 GEI196651 GOE196651 GYA196651 HHW196651 HRS196651 IBO196651 ILK196651 IVG196651 JFC196651 JOY196651 JYU196651 KIQ196651 KSM196651 LCI196651 LME196651 LWA196651 MFW196651 MPS196651 MZO196651 NJK196651 NTG196651 ODC196651 OMY196651 OWU196651 PGQ196651 PQM196651 QAI196651 QKE196651 QUA196651 RDW196651 RNS196651 RXO196651 SHK196651 SRG196651 TBC196651 TKY196651 TUU196651 UEQ196651 UOM196651 UYI196651 VIE196651 VSA196651 WBW196651 WLS196651 WVO196651 G262187 JC262187 SY262187 ACU262187 AMQ262187 AWM262187 BGI262187 BQE262187 CAA262187 CJW262187 CTS262187 DDO262187 DNK262187 DXG262187 EHC262187 EQY262187 FAU262187 FKQ262187 FUM262187 GEI262187 GOE262187 GYA262187 HHW262187 HRS262187 IBO262187 ILK262187 IVG262187 JFC262187 JOY262187 JYU262187 KIQ262187 KSM262187 LCI262187 LME262187 LWA262187 MFW262187 MPS262187 MZO262187 NJK262187 NTG262187 ODC262187 OMY262187 OWU262187 PGQ262187 PQM262187 QAI262187 QKE262187 QUA262187 RDW262187 RNS262187 RXO262187 SHK262187 SRG262187 TBC262187 TKY262187 TUU262187 UEQ262187 UOM262187 UYI262187 VIE262187 VSA262187 WBW262187 WLS262187 WVO262187 G327723 JC327723 SY327723 ACU327723 AMQ327723 AWM327723 BGI327723 BQE327723 CAA327723 CJW327723 CTS327723 DDO327723 DNK327723 DXG327723 EHC327723 EQY327723 FAU327723 FKQ327723 FUM327723 GEI327723 GOE327723 GYA327723 HHW327723 HRS327723 IBO327723 ILK327723 IVG327723 JFC327723 JOY327723 JYU327723 KIQ327723 KSM327723 LCI327723 LME327723 LWA327723 MFW327723 MPS327723 MZO327723 NJK327723 NTG327723 ODC327723 OMY327723 OWU327723 PGQ327723 PQM327723 QAI327723 QKE327723 QUA327723 RDW327723 RNS327723 RXO327723 SHK327723 SRG327723 TBC327723 TKY327723 TUU327723 UEQ327723 UOM327723 UYI327723 VIE327723 VSA327723 WBW327723 WLS327723 WVO327723 G393259 JC393259 SY393259 ACU393259 AMQ393259 AWM393259 BGI393259 BQE393259 CAA393259 CJW393259 CTS393259 DDO393259 DNK393259 DXG393259 EHC393259 EQY393259 FAU393259 FKQ393259 FUM393259 GEI393259 GOE393259 GYA393259 HHW393259 HRS393259 IBO393259 ILK393259 IVG393259 JFC393259 JOY393259 JYU393259 KIQ393259 KSM393259 LCI393259 LME393259 LWA393259 MFW393259 MPS393259 MZO393259 NJK393259 NTG393259 ODC393259 OMY393259 OWU393259 PGQ393259 PQM393259 QAI393259 QKE393259 QUA393259 RDW393259 RNS393259 RXO393259 SHK393259 SRG393259 TBC393259 TKY393259 TUU393259 UEQ393259 UOM393259 UYI393259 VIE393259 VSA393259 WBW393259 WLS393259 WVO393259 G458795 JC458795 SY458795 ACU458795 AMQ458795 AWM458795 BGI458795 BQE458795 CAA458795 CJW458795 CTS458795 DDO458795 DNK458795 DXG458795 EHC458795 EQY458795 FAU458795 FKQ458795 FUM458795 GEI458795 GOE458795 GYA458795 HHW458795 HRS458795 IBO458795 ILK458795 IVG458795 JFC458795 JOY458795 JYU458795 KIQ458795 KSM458795 LCI458795 LME458795 LWA458795 MFW458795 MPS458795 MZO458795 NJK458795 NTG458795 ODC458795 OMY458795 OWU458795 PGQ458795 PQM458795 QAI458795 QKE458795 QUA458795 RDW458795 RNS458795 RXO458795 SHK458795 SRG458795 TBC458795 TKY458795 TUU458795 UEQ458795 UOM458795 UYI458795 VIE458795 VSA458795 WBW458795 WLS458795 WVO458795 G524331 JC524331 SY524331 ACU524331 AMQ524331 AWM524331 BGI524331 BQE524331 CAA524331 CJW524331 CTS524331 DDO524331 DNK524331 DXG524331 EHC524331 EQY524331 FAU524331 FKQ524331 FUM524331 GEI524331 GOE524331 GYA524331 HHW524331 HRS524331 IBO524331 ILK524331 IVG524331 JFC524331 JOY524331 JYU524331 KIQ524331 KSM524331 LCI524331 LME524331 LWA524331 MFW524331 MPS524331 MZO524331 NJK524331 NTG524331 ODC524331 OMY524331 OWU524331 PGQ524331 PQM524331 QAI524331 QKE524331 QUA524331 RDW524331 RNS524331 RXO524331 SHK524331 SRG524331 TBC524331 TKY524331 TUU524331 UEQ524331 UOM524331 UYI524331 VIE524331 VSA524331 WBW524331 WLS524331 WVO524331 G589867 JC589867 SY589867 ACU589867 AMQ589867 AWM589867 BGI589867 BQE589867 CAA589867 CJW589867 CTS589867 DDO589867 DNK589867 DXG589867 EHC589867 EQY589867 FAU589867 FKQ589867 FUM589867 GEI589867 GOE589867 GYA589867 HHW589867 HRS589867 IBO589867 ILK589867 IVG589867 JFC589867 JOY589867 JYU589867 KIQ589867 KSM589867 LCI589867 LME589867 LWA589867 MFW589867 MPS589867 MZO589867 NJK589867 NTG589867 ODC589867 OMY589867 OWU589867 PGQ589867 PQM589867 QAI589867 QKE589867 QUA589867 RDW589867 RNS589867 RXO589867 SHK589867 SRG589867 TBC589867 TKY589867 TUU589867 UEQ589867 UOM589867 UYI589867 VIE589867 VSA589867 WBW589867 WLS589867 WVO589867 G655403 JC655403 SY655403 ACU655403 AMQ655403 AWM655403 BGI655403 BQE655403 CAA655403 CJW655403 CTS655403 DDO655403 DNK655403 DXG655403 EHC655403 EQY655403 FAU655403 FKQ655403 FUM655403 GEI655403 GOE655403 GYA655403 HHW655403 HRS655403 IBO655403 ILK655403 IVG655403 JFC655403 JOY655403 JYU655403 KIQ655403 KSM655403 LCI655403 LME655403 LWA655403 MFW655403 MPS655403 MZO655403 NJK655403 NTG655403 ODC655403 OMY655403 OWU655403 PGQ655403 PQM655403 QAI655403 QKE655403 QUA655403 RDW655403 RNS655403 RXO655403 SHK655403 SRG655403 TBC655403 TKY655403 TUU655403 UEQ655403 UOM655403 UYI655403 VIE655403 VSA655403 WBW655403 WLS655403 WVO655403 G720939 JC720939 SY720939 ACU720939 AMQ720939 AWM720939 BGI720939 BQE720939 CAA720939 CJW720939 CTS720939 DDO720939 DNK720939 DXG720939 EHC720939 EQY720939 FAU720939 FKQ720939 FUM720939 GEI720939 GOE720939 GYA720939 HHW720939 HRS720939 IBO720939 ILK720939 IVG720939 JFC720939 JOY720939 JYU720939 KIQ720939 KSM720939 LCI720939 LME720939 LWA720939 MFW720939 MPS720939 MZO720939 NJK720939 NTG720939 ODC720939 OMY720939 OWU720939 PGQ720939 PQM720939 QAI720939 QKE720939 QUA720939 RDW720939 RNS720939 RXO720939 SHK720939 SRG720939 TBC720939 TKY720939 TUU720939 UEQ720939 UOM720939 UYI720939 VIE720939 VSA720939 WBW720939 WLS720939 WVO720939 G786475 JC786475 SY786475 ACU786475 AMQ786475 AWM786475 BGI786475 BQE786475 CAA786475 CJW786475 CTS786475 DDO786475 DNK786475 DXG786475 EHC786475 EQY786475 FAU786475 FKQ786475 FUM786475 GEI786475 GOE786475 GYA786475 HHW786475 HRS786475 IBO786475 ILK786475 IVG786475 JFC786475 JOY786475 JYU786475 KIQ786475 KSM786475 LCI786475 LME786475 LWA786475 MFW786475 MPS786475 MZO786475 NJK786475 NTG786475 ODC786475 OMY786475 OWU786475 PGQ786475 PQM786475 QAI786475 QKE786475 QUA786475 RDW786475 RNS786475 RXO786475 SHK786475 SRG786475 TBC786475 TKY786475 TUU786475 UEQ786475 UOM786475 UYI786475 VIE786475 VSA786475 WBW786475 WLS786475 WVO786475 G852011 JC852011 SY852011 ACU852011 AMQ852011 AWM852011 BGI852011 BQE852011 CAA852011 CJW852011 CTS852011 DDO852011 DNK852011 DXG852011 EHC852011 EQY852011 FAU852011 FKQ852011 FUM852011 GEI852011 GOE852011 GYA852011 HHW852011 HRS852011 IBO852011 ILK852011 IVG852011 JFC852011 JOY852011 JYU852011 KIQ852011 KSM852011 LCI852011 LME852011 LWA852011 MFW852011 MPS852011 MZO852011 NJK852011 NTG852011 ODC852011 OMY852011 OWU852011 PGQ852011 PQM852011 QAI852011 QKE852011 QUA852011 RDW852011 RNS852011 RXO852011 SHK852011 SRG852011 TBC852011 TKY852011 TUU852011 UEQ852011 UOM852011 UYI852011 VIE852011 VSA852011 WBW852011 WLS852011 WVO852011 G917547 JC917547 SY917547 ACU917547 AMQ917547 AWM917547 BGI917547 BQE917547 CAA917547 CJW917547 CTS917547 DDO917547 DNK917547 DXG917547 EHC917547 EQY917547 FAU917547 FKQ917547 FUM917547 GEI917547 GOE917547 GYA917547 HHW917547 HRS917547 IBO917547 ILK917547 IVG917547 JFC917547 JOY917547 JYU917547 KIQ917547 KSM917547 LCI917547 LME917547 LWA917547 MFW917547 MPS917547 MZO917547 NJK917547 NTG917547 ODC917547 OMY917547 OWU917547 PGQ917547 PQM917547 QAI917547 QKE917547 QUA917547 RDW917547 RNS917547 RXO917547 SHK917547 SRG917547 TBC917547 TKY917547 TUU917547 UEQ917547 UOM917547 UYI917547 VIE917547 VSA917547 WBW917547 WLS917547 WVO917547 G983083 JC983083 SY983083 ACU983083 AMQ983083 AWM983083 BGI983083 BQE983083 CAA983083 CJW983083 CTS983083 DDO983083 DNK983083 DXG983083 EHC983083 EQY983083 FAU983083 FKQ983083 FUM983083 GEI983083 GOE983083 GYA983083 HHW983083 HRS983083 IBO983083 ILK983083 IVG983083 JFC983083 JOY983083 JYU983083 KIQ983083 KSM983083 LCI983083 LME983083 LWA983083 MFW983083 MPS983083 MZO983083 NJK983083 NTG983083 ODC983083 OMY983083 OWU983083 PGQ983083 PQM983083 QAI983083 QKE983083 QUA983083 RDW983083 RNS983083 RXO983083 SHK983083 SRG983083 TBC983083 TKY983083 TUU983083 UEQ983083 UOM983083 UYI983083 VIE983083 VSA983083 WBW983083 WLS983083 WVO983083 G45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G65581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G131117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G196653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G262189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G327725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G393261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G458797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G524333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G589869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G655405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G720941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G786477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G852013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G917549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G983085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G39 JC39 SY39 ACU39 AMQ39 AWM39 BGI39 BQE39 CAA39 CJW39 CTS39 DDO39 DNK39 DXG39 EHC39 EQY39 FAU39 FKQ39 FUM39 GEI39 GOE39 GYA39 HHW39 HRS39 IBO39 ILK39 IVG39 JFC39 JOY39 JYU39 KIQ39 KSM39 LCI39 LME39 LWA39 MFW39 MPS39 MZO39 NJK39 NTG39 ODC39 OMY39 OWU39 PGQ39 PQM39 QAI39 QKE39 QUA39 RDW39 RNS39 RXO39 SHK39 SRG39 TBC39 TKY39 TUU39 UEQ39 UOM39 UYI39 VIE39 VSA39 WBW39 WLS39 WVO39 G65575 JC65575 SY65575 ACU65575 AMQ65575 AWM65575 BGI65575 BQE65575 CAA65575 CJW65575 CTS65575 DDO65575 DNK65575 DXG65575 EHC65575 EQY65575 FAU65575 FKQ65575 FUM65575 GEI65575 GOE65575 GYA65575 HHW65575 HRS65575 IBO65575 ILK65575 IVG65575 JFC65575 JOY65575 JYU65575 KIQ65575 KSM65575 LCI65575 LME65575 LWA65575 MFW65575 MPS65575 MZO65575 NJK65575 NTG65575 ODC65575 OMY65575 OWU65575 PGQ65575 PQM65575 QAI65575 QKE65575 QUA65575 RDW65575 RNS65575 RXO65575 SHK65575 SRG65575 TBC65575 TKY65575 TUU65575 UEQ65575 UOM65575 UYI65575 VIE65575 VSA65575 WBW65575 WLS65575 WVO65575 G131111 JC131111 SY131111 ACU131111 AMQ131111 AWM131111 BGI131111 BQE131111 CAA131111 CJW131111 CTS131111 DDO131111 DNK131111 DXG131111 EHC131111 EQY131111 FAU131111 FKQ131111 FUM131111 GEI131111 GOE131111 GYA131111 HHW131111 HRS131111 IBO131111 ILK131111 IVG131111 JFC131111 JOY131111 JYU131111 KIQ131111 KSM131111 LCI131111 LME131111 LWA131111 MFW131111 MPS131111 MZO131111 NJK131111 NTG131111 ODC131111 OMY131111 OWU131111 PGQ131111 PQM131111 QAI131111 QKE131111 QUA131111 RDW131111 RNS131111 RXO131111 SHK131111 SRG131111 TBC131111 TKY131111 TUU131111 UEQ131111 UOM131111 UYI131111 VIE131111 VSA131111 WBW131111 WLS131111 WVO131111 G196647 JC196647 SY196647 ACU196647 AMQ196647 AWM196647 BGI196647 BQE196647 CAA196647 CJW196647 CTS196647 DDO196647 DNK196647 DXG196647 EHC196647 EQY196647 FAU196647 FKQ196647 FUM196647 GEI196647 GOE196647 GYA196647 HHW196647 HRS196647 IBO196647 ILK196647 IVG196647 JFC196647 JOY196647 JYU196647 KIQ196647 KSM196647 LCI196647 LME196647 LWA196647 MFW196647 MPS196647 MZO196647 NJK196647 NTG196647 ODC196647 OMY196647 OWU196647 PGQ196647 PQM196647 QAI196647 QKE196647 QUA196647 RDW196647 RNS196647 RXO196647 SHK196647 SRG196647 TBC196647 TKY196647 TUU196647 UEQ196647 UOM196647 UYI196647 VIE196647 VSA196647 WBW196647 WLS196647 WVO196647 G262183 JC262183 SY262183 ACU262183 AMQ262183 AWM262183 BGI262183 BQE262183 CAA262183 CJW262183 CTS262183 DDO262183 DNK262183 DXG262183 EHC262183 EQY262183 FAU262183 FKQ262183 FUM262183 GEI262183 GOE262183 GYA262183 HHW262183 HRS262183 IBO262183 ILK262183 IVG262183 JFC262183 JOY262183 JYU262183 KIQ262183 KSM262183 LCI262183 LME262183 LWA262183 MFW262183 MPS262183 MZO262183 NJK262183 NTG262183 ODC262183 OMY262183 OWU262183 PGQ262183 PQM262183 QAI262183 QKE262183 QUA262183 RDW262183 RNS262183 RXO262183 SHK262183 SRG262183 TBC262183 TKY262183 TUU262183 UEQ262183 UOM262183 UYI262183 VIE262183 VSA262183 WBW262183 WLS262183 WVO262183 G327719 JC327719 SY327719 ACU327719 AMQ327719 AWM327719 BGI327719 BQE327719 CAA327719 CJW327719 CTS327719 DDO327719 DNK327719 DXG327719 EHC327719 EQY327719 FAU327719 FKQ327719 FUM327719 GEI327719 GOE327719 GYA327719 HHW327719 HRS327719 IBO327719 ILK327719 IVG327719 JFC327719 JOY327719 JYU327719 KIQ327719 KSM327719 LCI327719 LME327719 LWA327719 MFW327719 MPS327719 MZO327719 NJK327719 NTG327719 ODC327719 OMY327719 OWU327719 PGQ327719 PQM327719 QAI327719 QKE327719 QUA327719 RDW327719 RNS327719 RXO327719 SHK327719 SRG327719 TBC327719 TKY327719 TUU327719 UEQ327719 UOM327719 UYI327719 VIE327719 VSA327719 WBW327719 WLS327719 WVO327719 G393255 JC393255 SY393255 ACU393255 AMQ393255 AWM393255 BGI393255 BQE393255 CAA393255 CJW393255 CTS393255 DDO393255 DNK393255 DXG393255 EHC393255 EQY393255 FAU393255 FKQ393255 FUM393255 GEI393255 GOE393255 GYA393255 HHW393255 HRS393255 IBO393255 ILK393255 IVG393255 JFC393255 JOY393255 JYU393255 KIQ393255 KSM393255 LCI393255 LME393255 LWA393255 MFW393255 MPS393255 MZO393255 NJK393255 NTG393255 ODC393255 OMY393255 OWU393255 PGQ393255 PQM393255 QAI393255 QKE393255 QUA393255 RDW393255 RNS393255 RXO393255 SHK393255 SRG393255 TBC393255 TKY393255 TUU393255 UEQ393255 UOM393255 UYI393255 VIE393255 VSA393255 WBW393255 WLS393255 WVO393255 G458791 JC458791 SY458791 ACU458791 AMQ458791 AWM458791 BGI458791 BQE458791 CAA458791 CJW458791 CTS458791 DDO458791 DNK458791 DXG458791 EHC458791 EQY458791 FAU458791 FKQ458791 FUM458791 GEI458791 GOE458791 GYA458791 HHW458791 HRS458791 IBO458791 ILK458791 IVG458791 JFC458791 JOY458791 JYU458791 KIQ458791 KSM458791 LCI458791 LME458791 LWA458791 MFW458791 MPS458791 MZO458791 NJK458791 NTG458791 ODC458791 OMY458791 OWU458791 PGQ458791 PQM458791 QAI458791 QKE458791 QUA458791 RDW458791 RNS458791 RXO458791 SHK458791 SRG458791 TBC458791 TKY458791 TUU458791 UEQ458791 UOM458791 UYI458791 VIE458791 VSA458791 WBW458791 WLS458791 WVO458791 G524327 JC524327 SY524327 ACU524327 AMQ524327 AWM524327 BGI524327 BQE524327 CAA524327 CJW524327 CTS524327 DDO524327 DNK524327 DXG524327 EHC524327 EQY524327 FAU524327 FKQ524327 FUM524327 GEI524327 GOE524327 GYA524327 HHW524327 HRS524327 IBO524327 ILK524327 IVG524327 JFC524327 JOY524327 JYU524327 KIQ524327 KSM524327 LCI524327 LME524327 LWA524327 MFW524327 MPS524327 MZO524327 NJK524327 NTG524327 ODC524327 OMY524327 OWU524327 PGQ524327 PQM524327 QAI524327 QKE524327 QUA524327 RDW524327 RNS524327 RXO524327 SHK524327 SRG524327 TBC524327 TKY524327 TUU524327 UEQ524327 UOM524327 UYI524327 VIE524327 VSA524327 WBW524327 WLS524327 WVO524327 G589863 JC589863 SY589863 ACU589863 AMQ589863 AWM589863 BGI589863 BQE589863 CAA589863 CJW589863 CTS589863 DDO589863 DNK589863 DXG589863 EHC589863 EQY589863 FAU589863 FKQ589863 FUM589863 GEI589863 GOE589863 GYA589863 HHW589863 HRS589863 IBO589863 ILK589863 IVG589863 JFC589863 JOY589863 JYU589863 KIQ589863 KSM589863 LCI589863 LME589863 LWA589863 MFW589863 MPS589863 MZO589863 NJK589863 NTG589863 ODC589863 OMY589863 OWU589863 PGQ589863 PQM589863 QAI589863 QKE589863 QUA589863 RDW589863 RNS589863 RXO589863 SHK589863 SRG589863 TBC589863 TKY589863 TUU589863 UEQ589863 UOM589863 UYI589863 VIE589863 VSA589863 WBW589863 WLS589863 WVO589863 G655399 JC655399 SY655399 ACU655399 AMQ655399 AWM655399 BGI655399 BQE655399 CAA655399 CJW655399 CTS655399 DDO655399 DNK655399 DXG655399 EHC655399 EQY655399 FAU655399 FKQ655399 FUM655399 GEI655399 GOE655399 GYA655399 HHW655399 HRS655399 IBO655399 ILK655399 IVG655399 JFC655399 JOY655399 JYU655399 KIQ655399 KSM655399 LCI655399 LME655399 LWA655399 MFW655399 MPS655399 MZO655399 NJK655399 NTG655399 ODC655399 OMY655399 OWU655399 PGQ655399 PQM655399 QAI655399 QKE655399 QUA655399 RDW655399 RNS655399 RXO655399 SHK655399 SRG655399 TBC655399 TKY655399 TUU655399 UEQ655399 UOM655399 UYI655399 VIE655399 VSA655399 WBW655399 WLS655399 WVO655399 G720935 JC720935 SY720935 ACU720935 AMQ720935 AWM720935 BGI720935 BQE720935 CAA720935 CJW720935 CTS720935 DDO720935 DNK720935 DXG720935 EHC720935 EQY720935 FAU720935 FKQ720935 FUM720935 GEI720935 GOE720935 GYA720935 HHW720935 HRS720935 IBO720935 ILK720935 IVG720935 JFC720935 JOY720935 JYU720935 KIQ720935 KSM720935 LCI720935 LME720935 LWA720935 MFW720935 MPS720935 MZO720935 NJK720935 NTG720935 ODC720935 OMY720935 OWU720935 PGQ720935 PQM720935 QAI720935 QKE720935 QUA720935 RDW720935 RNS720935 RXO720935 SHK720935 SRG720935 TBC720935 TKY720935 TUU720935 UEQ720935 UOM720935 UYI720935 VIE720935 VSA720935 WBW720935 WLS720935 WVO720935 G786471 JC786471 SY786471 ACU786471 AMQ786471 AWM786471 BGI786471 BQE786471 CAA786471 CJW786471 CTS786471 DDO786471 DNK786471 DXG786471 EHC786471 EQY786471 FAU786471 FKQ786471 FUM786471 GEI786471 GOE786471 GYA786471 HHW786471 HRS786471 IBO786471 ILK786471 IVG786471 JFC786471 JOY786471 JYU786471 KIQ786471 KSM786471 LCI786471 LME786471 LWA786471 MFW786471 MPS786471 MZO786471 NJK786471 NTG786471 ODC786471 OMY786471 OWU786471 PGQ786471 PQM786471 QAI786471 QKE786471 QUA786471 RDW786471 RNS786471 RXO786471 SHK786471 SRG786471 TBC786471 TKY786471 TUU786471 UEQ786471 UOM786471 UYI786471 VIE786471 VSA786471 WBW786471 WLS786471 WVO786471 G852007 JC852007 SY852007 ACU852007 AMQ852007 AWM852007 BGI852007 BQE852007 CAA852007 CJW852007 CTS852007 DDO852007 DNK852007 DXG852007 EHC852007 EQY852007 FAU852007 FKQ852007 FUM852007 GEI852007 GOE852007 GYA852007 HHW852007 HRS852007 IBO852007 ILK852007 IVG852007 JFC852007 JOY852007 JYU852007 KIQ852007 KSM852007 LCI852007 LME852007 LWA852007 MFW852007 MPS852007 MZO852007 NJK852007 NTG852007 ODC852007 OMY852007 OWU852007 PGQ852007 PQM852007 QAI852007 QKE852007 QUA852007 RDW852007 RNS852007 RXO852007 SHK852007 SRG852007 TBC852007 TKY852007 TUU852007 UEQ852007 UOM852007 UYI852007 VIE852007 VSA852007 WBW852007 WLS852007 WVO852007 G917543 JC917543 SY917543 ACU917543 AMQ917543 AWM917543 BGI917543 BQE917543 CAA917543 CJW917543 CTS917543 DDO917543 DNK917543 DXG917543 EHC917543 EQY917543 FAU917543 FKQ917543 FUM917543 GEI917543 GOE917543 GYA917543 HHW917543 HRS917543 IBO917543 ILK917543 IVG917543 JFC917543 JOY917543 JYU917543 KIQ917543 KSM917543 LCI917543 LME917543 LWA917543 MFW917543 MPS917543 MZO917543 NJK917543 NTG917543 ODC917543 OMY917543 OWU917543 PGQ917543 PQM917543 QAI917543 QKE917543 QUA917543 RDW917543 RNS917543 RXO917543 SHK917543 SRG917543 TBC917543 TKY917543 TUU917543 UEQ917543 UOM917543 UYI917543 VIE917543 VSA917543 WBW917543 WLS917543 WVO917543 G983079 JC983079 SY983079 ACU983079 AMQ983079 AWM983079 BGI983079 BQE983079 CAA983079 CJW983079 CTS983079 DDO983079 DNK983079 DXG983079 EHC983079 EQY983079 FAU983079 FKQ983079 FUM983079 GEI983079 GOE983079 GYA983079 HHW983079 HRS983079 IBO983079 ILK983079 IVG983079 JFC983079 JOY983079 JYU983079 KIQ983079 KSM983079 LCI983079 LME983079 LWA983079 MFW983079 MPS983079 MZO983079 NJK983079 NTG983079 ODC983079 OMY983079 OWU983079 PGQ983079 PQM983079 QAI983079 QKE983079 QUA983079 RDW983079 RNS983079 RXO983079 SHK983079 SRG983079 TBC983079 TKY983079 TUU983079 UEQ983079 UOM983079 UYI983079 VIE983079 VSA983079 WBW983079 WLS983079 WVO983079 G47 JC47 SY47 ACU47 AMQ47 AWM47 BGI47 BQE47 CAA47 CJW47 CTS47 DDO47 DNK47 DXG47 EHC47 EQY47 FAU47 FKQ47 FUM47 GEI47 GOE47 GYA47 HHW47 HRS47 IBO47 ILK47 IVG47 JFC47 JOY47 JYU47 KIQ47 KSM47 LCI47 LME47 LWA47 MFW47 MPS47 MZO47 NJK47 NTG47 ODC47 OMY47 OWU47 PGQ47 PQM47 QAI47 QKE47 QUA47 RDW47 RNS47 RXO47 SHK47 SRG47 TBC47 TKY47 TUU47 UEQ47 UOM47 UYI47 VIE47 VSA47 WBW47 WLS47 WVO47 G65583 JC65583 SY65583 ACU65583 AMQ65583 AWM65583 BGI65583 BQE65583 CAA65583 CJW65583 CTS65583 DDO65583 DNK65583 DXG65583 EHC65583 EQY65583 FAU65583 FKQ65583 FUM65583 GEI65583 GOE65583 GYA65583 HHW65583 HRS65583 IBO65583 ILK65583 IVG65583 JFC65583 JOY65583 JYU65583 KIQ65583 KSM65583 LCI65583 LME65583 LWA65583 MFW65583 MPS65583 MZO65583 NJK65583 NTG65583 ODC65583 OMY65583 OWU65583 PGQ65583 PQM65583 QAI65583 QKE65583 QUA65583 RDW65583 RNS65583 RXO65583 SHK65583 SRG65583 TBC65583 TKY65583 TUU65583 UEQ65583 UOM65583 UYI65583 VIE65583 VSA65583 WBW65583 WLS65583 WVO65583 G131119 JC131119 SY131119 ACU131119 AMQ131119 AWM131119 BGI131119 BQE131119 CAA131119 CJW131119 CTS131119 DDO131119 DNK131119 DXG131119 EHC131119 EQY131119 FAU131119 FKQ131119 FUM131119 GEI131119 GOE131119 GYA131119 HHW131119 HRS131119 IBO131119 ILK131119 IVG131119 JFC131119 JOY131119 JYU131119 KIQ131119 KSM131119 LCI131119 LME131119 LWA131119 MFW131119 MPS131119 MZO131119 NJK131119 NTG131119 ODC131119 OMY131119 OWU131119 PGQ131119 PQM131119 QAI131119 QKE131119 QUA131119 RDW131119 RNS131119 RXO131119 SHK131119 SRG131119 TBC131119 TKY131119 TUU131119 UEQ131119 UOM131119 UYI131119 VIE131119 VSA131119 WBW131119 WLS131119 WVO131119 G196655 JC196655 SY196655 ACU196655 AMQ196655 AWM196655 BGI196655 BQE196655 CAA196655 CJW196655 CTS196655 DDO196655 DNK196655 DXG196655 EHC196655 EQY196655 FAU196655 FKQ196655 FUM196655 GEI196655 GOE196655 GYA196655 HHW196655 HRS196655 IBO196655 ILK196655 IVG196655 JFC196655 JOY196655 JYU196655 KIQ196655 KSM196655 LCI196655 LME196655 LWA196655 MFW196655 MPS196655 MZO196655 NJK196655 NTG196655 ODC196655 OMY196655 OWU196655 PGQ196655 PQM196655 QAI196655 QKE196655 QUA196655 RDW196655 RNS196655 RXO196655 SHK196655 SRG196655 TBC196655 TKY196655 TUU196655 UEQ196655 UOM196655 UYI196655 VIE196655 VSA196655 WBW196655 WLS196655 WVO196655 G262191 JC262191 SY262191 ACU262191 AMQ262191 AWM262191 BGI262191 BQE262191 CAA262191 CJW262191 CTS262191 DDO262191 DNK262191 DXG262191 EHC262191 EQY262191 FAU262191 FKQ262191 FUM262191 GEI262191 GOE262191 GYA262191 HHW262191 HRS262191 IBO262191 ILK262191 IVG262191 JFC262191 JOY262191 JYU262191 KIQ262191 KSM262191 LCI262191 LME262191 LWA262191 MFW262191 MPS262191 MZO262191 NJK262191 NTG262191 ODC262191 OMY262191 OWU262191 PGQ262191 PQM262191 QAI262191 QKE262191 QUA262191 RDW262191 RNS262191 RXO262191 SHK262191 SRG262191 TBC262191 TKY262191 TUU262191 UEQ262191 UOM262191 UYI262191 VIE262191 VSA262191 WBW262191 WLS262191 WVO262191 G327727 JC327727 SY327727 ACU327727 AMQ327727 AWM327727 BGI327727 BQE327727 CAA327727 CJW327727 CTS327727 DDO327727 DNK327727 DXG327727 EHC327727 EQY327727 FAU327727 FKQ327727 FUM327727 GEI327727 GOE327727 GYA327727 HHW327727 HRS327727 IBO327727 ILK327727 IVG327727 JFC327727 JOY327727 JYU327727 KIQ327727 KSM327727 LCI327727 LME327727 LWA327727 MFW327727 MPS327727 MZO327727 NJK327727 NTG327727 ODC327727 OMY327727 OWU327727 PGQ327727 PQM327727 QAI327727 QKE327727 QUA327727 RDW327727 RNS327727 RXO327727 SHK327727 SRG327727 TBC327727 TKY327727 TUU327727 UEQ327727 UOM327727 UYI327727 VIE327727 VSA327727 WBW327727 WLS327727 WVO327727 G393263 JC393263 SY393263 ACU393263 AMQ393263 AWM393263 BGI393263 BQE393263 CAA393263 CJW393263 CTS393263 DDO393263 DNK393263 DXG393263 EHC393263 EQY393263 FAU393263 FKQ393263 FUM393263 GEI393263 GOE393263 GYA393263 HHW393263 HRS393263 IBO393263 ILK393263 IVG393263 JFC393263 JOY393263 JYU393263 KIQ393263 KSM393263 LCI393263 LME393263 LWA393263 MFW393263 MPS393263 MZO393263 NJK393263 NTG393263 ODC393263 OMY393263 OWU393263 PGQ393263 PQM393263 QAI393263 QKE393263 QUA393263 RDW393263 RNS393263 RXO393263 SHK393263 SRG393263 TBC393263 TKY393263 TUU393263 UEQ393263 UOM393263 UYI393263 VIE393263 VSA393263 WBW393263 WLS393263 WVO393263 G458799 JC458799 SY458799 ACU458799 AMQ458799 AWM458799 BGI458799 BQE458799 CAA458799 CJW458799 CTS458799 DDO458799 DNK458799 DXG458799 EHC458799 EQY458799 FAU458799 FKQ458799 FUM458799 GEI458799 GOE458799 GYA458799 HHW458799 HRS458799 IBO458799 ILK458799 IVG458799 JFC458799 JOY458799 JYU458799 KIQ458799 KSM458799 LCI458799 LME458799 LWA458799 MFW458799 MPS458799 MZO458799 NJK458799 NTG458799 ODC458799 OMY458799 OWU458799 PGQ458799 PQM458799 QAI458799 QKE458799 QUA458799 RDW458799 RNS458799 RXO458799 SHK458799 SRG458799 TBC458799 TKY458799 TUU458799 UEQ458799 UOM458799 UYI458799 VIE458799 VSA458799 WBW458799 WLS458799 WVO458799 G524335 JC524335 SY524335 ACU524335 AMQ524335 AWM524335 BGI524335 BQE524335 CAA524335 CJW524335 CTS524335 DDO524335 DNK524335 DXG524335 EHC524335 EQY524335 FAU524335 FKQ524335 FUM524335 GEI524335 GOE524335 GYA524335 HHW524335 HRS524335 IBO524335 ILK524335 IVG524335 JFC524335 JOY524335 JYU524335 KIQ524335 KSM524335 LCI524335 LME524335 LWA524335 MFW524335 MPS524335 MZO524335 NJK524335 NTG524335 ODC524335 OMY524335 OWU524335 PGQ524335 PQM524335 QAI524335 QKE524335 QUA524335 RDW524335 RNS524335 RXO524335 SHK524335 SRG524335 TBC524335 TKY524335 TUU524335 UEQ524335 UOM524335 UYI524335 VIE524335 VSA524335 WBW524335 WLS524335 WVO524335 G589871 JC589871 SY589871 ACU589871 AMQ589871 AWM589871 BGI589871 BQE589871 CAA589871 CJW589871 CTS589871 DDO589871 DNK589871 DXG589871 EHC589871 EQY589871 FAU589871 FKQ589871 FUM589871 GEI589871 GOE589871 GYA589871 HHW589871 HRS589871 IBO589871 ILK589871 IVG589871 JFC589871 JOY589871 JYU589871 KIQ589871 KSM589871 LCI589871 LME589871 LWA589871 MFW589871 MPS589871 MZO589871 NJK589871 NTG589871 ODC589871 OMY589871 OWU589871 PGQ589871 PQM589871 QAI589871 QKE589871 QUA589871 RDW589871 RNS589871 RXO589871 SHK589871 SRG589871 TBC589871 TKY589871 TUU589871 UEQ589871 UOM589871 UYI589871 VIE589871 VSA589871 WBW589871 WLS589871 WVO589871 G655407 JC655407 SY655407 ACU655407 AMQ655407 AWM655407 BGI655407 BQE655407 CAA655407 CJW655407 CTS655407 DDO655407 DNK655407 DXG655407 EHC655407 EQY655407 FAU655407 FKQ655407 FUM655407 GEI655407 GOE655407 GYA655407 HHW655407 HRS655407 IBO655407 ILK655407 IVG655407 JFC655407 JOY655407 JYU655407 KIQ655407 KSM655407 LCI655407 LME655407 LWA655407 MFW655407 MPS655407 MZO655407 NJK655407 NTG655407 ODC655407 OMY655407 OWU655407 PGQ655407 PQM655407 QAI655407 QKE655407 QUA655407 RDW655407 RNS655407 RXO655407 SHK655407 SRG655407 TBC655407 TKY655407 TUU655407 UEQ655407 UOM655407 UYI655407 VIE655407 VSA655407 WBW655407 WLS655407 WVO655407 G720943 JC720943 SY720943 ACU720943 AMQ720943 AWM720943 BGI720943 BQE720943 CAA720943 CJW720943 CTS720943 DDO720943 DNK720943 DXG720943 EHC720943 EQY720943 FAU720943 FKQ720943 FUM720943 GEI720943 GOE720943 GYA720943 HHW720943 HRS720943 IBO720943 ILK720943 IVG720943 JFC720943 JOY720943 JYU720943 KIQ720943 KSM720943 LCI720943 LME720943 LWA720943 MFW720943 MPS720943 MZO720943 NJK720943 NTG720943 ODC720943 OMY720943 OWU720943 PGQ720943 PQM720943 QAI720943 QKE720943 QUA720943 RDW720943 RNS720943 RXO720943 SHK720943 SRG720943 TBC720943 TKY720943 TUU720943 UEQ720943 UOM720943 UYI720943 VIE720943 VSA720943 WBW720943 WLS720943 WVO720943 G786479 JC786479 SY786479 ACU786479 AMQ786479 AWM786479 BGI786479 BQE786479 CAA786479 CJW786479 CTS786479 DDO786479 DNK786479 DXG786479 EHC786479 EQY786479 FAU786479 FKQ786479 FUM786479 GEI786479 GOE786479 GYA786479 HHW786479 HRS786479 IBO786479 ILK786479 IVG786479 JFC786479 JOY786479 JYU786479 KIQ786479 KSM786479 LCI786479 LME786479 LWA786479 MFW786479 MPS786479 MZO786479 NJK786479 NTG786479 ODC786479 OMY786479 OWU786479 PGQ786479 PQM786479 QAI786479 QKE786479 QUA786479 RDW786479 RNS786479 RXO786479 SHK786479 SRG786479 TBC786479 TKY786479 TUU786479 UEQ786479 UOM786479 UYI786479 VIE786479 VSA786479 WBW786479 WLS786479 WVO786479 G852015 JC852015 SY852015 ACU852015 AMQ852015 AWM852015 BGI852015 BQE852015 CAA852015 CJW852015 CTS852015 DDO852015 DNK852015 DXG852015 EHC852015 EQY852015 FAU852015 FKQ852015 FUM852015 GEI852015 GOE852015 GYA852015 HHW852015 HRS852015 IBO852015 ILK852015 IVG852015 JFC852015 JOY852015 JYU852015 KIQ852015 KSM852015 LCI852015 LME852015 LWA852015 MFW852015 MPS852015 MZO852015 NJK852015 NTG852015 ODC852015 OMY852015 OWU852015 PGQ852015 PQM852015 QAI852015 QKE852015 QUA852015 RDW852015 RNS852015 RXO852015 SHK852015 SRG852015 TBC852015 TKY852015 TUU852015 UEQ852015 UOM852015 UYI852015 VIE852015 VSA852015 WBW852015 WLS852015 WVO852015 G917551 JC917551 SY917551 ACU917551 AMQ917551 AWM917551 BGI917551 BQE917551 CAA917551 CJW917551 CTS917551 DDO917551 DNK917551 DXG917551 EHC917551 EQY917551 FAU917551 FKQ917551 FUM917551 GEI917551 GOE917551 GYA917551 HHW917551 HRS917551 IBO917551 ILK917551 IVG917551 JFC917551 JOY917551 JYU917551 KIQ917551 KSM917551 LCI917551 LME917551 LWA917551 MFW917551 MPS917551 MZO917551 NJK917551 NTG917551 ODC917551 OMY917551 OWU917551 PGQ917551 PQM917551 QAI917551 QKE917551 QUA917551 RDW917551 RNS917551 RXO917551 SHK917551 SRG917551 TBC917551 TKY917551 TUU917551 UEQ917551 UOM917551 UYI917551 VIE917551 VSA917551 WBW917551 WLS917551 WVO917551 G983087 JC983087 SY983087 ACU983087 AMQ983087 AWM983087 BGI983087 BQE983087 CAA983087 CJW983087 CTS983087 DDO983087 DNK983087 DXG983087 EHC983087 EQY983087 FAU983087 FKQ983087 FUM983087 GEI983087 GOE983087 GYA983087 HHW983087 HRS983087 IBO983087 ILK983087 IVG983087 JFC983087 JOY983087 JYU983087 KIQ983087 KSM983087 LCI983087 LME983087 LWA983087 MFW983087 MPS983087 MZO983087 NJK983087 NTG983087 ODC983087 OMY983087 OWU983087 PGQ983087 PQM983087 QAI983087 QKE983087 QUA983087 RDW983087 RNS983087 RXO983087 SHK983087 SRG983087 TBC983087 TKY983087 TUU983087 UEQ983087 UOM983087 UYI983087 VIE983087 VSA983087 WBW983087 WLS983087 WVO983087 G55 JC55 SY55 ACU55 AMQ55 AWM55 BGI55 BQE55 CAA55 CJW55 CTS55 DDO55 DNK55 DXG55 EHC55 EQY55 FAU55 FKQ55 FUM55 GEI55 GOE55 GYA55 HHW55 HRS55 IBO55 ILK55 IVG55 JFC55 JOY55 JYU55 KIQ55 KSM55 LCI55 LME55 LWA55 MFW55 MPS55 MZO55 NJK55 NTG55 ODC55 OMY55 OWU55 PGQ55 PQM55 QAI55 QKE55 QUA55 RDW55 RNS55 RXO55 SHK55 SRG55 TBC55 TKY55 TUU55 UEQ55 UOM55 UYI55 VIE55 VSA55 WBW55 WLS55 WVO55 G65591 JC65591 SY65591 ACU65591 AMQ65591 AWM65591 BGI65591 BQE65591 CAA65591 CJW65591 CTS65591 DDO65591 DNK65591 DXG65591 EHC65591 EQY65591 FAU65591 FKQ65591 FUM65591 GEI65591 GOE65591 GYA65591 HHW65591 HRS65591 IBO65591 ILK65591 IVG65591 JFC65591 JOY65591 JYU65591 KIQ65591 KSM65591 LCI65591 LME65591 LWA65591 MFW65591 MPS65591 MZO65591 NJK65591 NTG65591 ODC65591 OMY65591 OWU65591 PGQ65591 PQM65591 QAI65591 QKE65591 QUA65591 RDW65591 RNS65591 RXO65591 SHK65591 SRG65591 TBC65591 TKY65591 TUU65591 UEQ65591 UOM65591 UYI65591 VIE65591 VSA65591 WBW65591 WLS65591 WVO65591 G131127 JC131127 SY131127 ACU131127 AMQ131127 AWM131127 BGI131127 BQE131127 CAA131127 CJW131127 CTS131127 DDO131127 DNK131127 DXG131127 EHC131127 EQY131127 FAU131127 FKQ131127 FUM131127 GEI131127 GOE131127 GYA131127 HHW131127 HRS131127 IBO131127 ILK131127 IVG131127 JFC131127 JOY131127 JYU131127 KIQ131127 KSM131127 LCI131127 LME131127 LWA131127 MFW131127 MPS131127 MZO131127 NJK131127 NTG131127 ODC131127 OMY131127 OWU131127 PGQ131127 PQM131127 QAI131127 QKE131127 QUA131127 RDW131127 RNS131127 RXO131127 SHK131127 SRG131127 TBC131127 TKY131127 TUU131127 UEQ131127 UOM131127 UYI131127 VIE131127 VSA131127 WBW131127 WLS131127 WVO131127 G196663 JC196663 SY196663 ACU196663 AMQ196663 AWM196663 BGI196663 BQE196663 CAA196663 CJW196663 CTS196663 DDO196663 DNK196663 DXG196663 EHC196663 EQY196663 FAU196663 FKQ196663 FUM196663 GEI196663 GOE196663 GYA196663 HHW196663 HRS196663 IBO196663 ILK196663 IVG196663 JFC196663 JOY196663 JYU196663 KIQ196663 KSM196663 LCI196663 LME196663 LWA196663 MFW196663 MPS196663 MZO196663 NJK196663 NTG196663 ODC196663 OMY196663 OWU196663 PGQ196663 PQM196663 QAI196663 QKE196663 QUA196663 RDW196663 RNS196663 RXO196663 SHK196663 SRG196663 TBC196663 TKY196663 TUU196663 UEQ196663 UOM196663 UYI196663 VIE196663 VSA196663 WBW196663 WLS196663 WVO196663 G262199 JC262199 SY262199 ACU262199 AMQ262199 AWM262199 BGI262199 BQE262199 CAA262199 CJW262199 CTS262199 DDO262199 DNK262199 DXG262199 EHC262199 EQY262199 FAU262199 FKQ262199 FUM262199 GEI262199 GOE262199 GYA262199 HHW262199 HRS262199 IBO262199 ILK262199 IVG262199 JFC262199 JOY262199 JYU262199 KIQ262199 KSM262199 LCI262199 LME262199 LWA262199 MFW262199 MPS262199 MZO262199 NJK262199 NTG262199 ODC262199 OMY262199 OWU262199 PGQ262199 PQM262199 QAI262199 QKE262199 QUA262199 RDW262199 RNS262199 RXO262199 SHK262199 SRG262199 TBC262199 TKY262199 TUU262199 UEQ262199 UOM262199 UYI262199 VIE262199 VSA262199 WBW262199 WLS262199 WVO262199 G327735 JC327735 SY327735 ACU327735 AMQ327735 AWM327735 BGI327735 BQE327735 CAA327735 CJW327735 CTS327735 DDO327735 DNK327735 DXG327735 EHC327735 EQY327735 FAU327735 FKQ327735 FUM327735 GEI327735 GOE327735 GYA327735 HHW327735 HRS327735 IBO327735 ILK327735 IVG327735 JFC327735 JOY327735 JYU327735 KIQ327735 KSM327735 LCI327735 LME327735 LWA327735 MFW327735 MPS327735 MZO327735 NJK327735 NTG327735 ODC327735 OMY327735 OWU327735 PGQ327735 PQM327735 QAI327735 QKE327735 QUA327735 RDW327735 RNS327735 RXO327735 SHK327735 SRG327735 TBC327735 TKY327735 TUU327735 UEQ327735 UOM327735 UYI327735 VIE327735 VSA327735 WBW327735 WLS327735 WVO327735 G393271 JC393271 SY393271 ACU393271 AMQ393271 AWM393271 BGI393271 BQE393271 CAA393271 CJW393271 CTS393271 DDO393271 DNK393271 DXG393271 EHC393271 EQY393271 FAU393271 FKQ393271 FUM393271 GEI393271 GOE393271 GYA393271 HHW393271 HRS393271 IBO393271 ILK393271 IVG393271 JFC393271 JOY393271 JYU393271 KIQ393271 KSM393271 LCI393271 LME393271 LWA393271 MFW393271 MPS393271 MZO393271 NJK393271 NTG393271 ODC393271 OMY393271 OWU393271 PGQ393271 PQM393271 QAI393271 QKE393271 QUA393271 RDW393271 RNS393271 RXO393271 SHK393271 SRG393271 TBC393271 TKY393271 TUU393271 UEQ393271 UOM393271 UYI393271 VIE393271 VSA393271 WBW393271 WLS393271 WVO393271 G458807 JC458807 SY458807 ACU458807 AMQ458807 AWM458807 BGI458807 BQE458807 CAA458807 CJW458807 CTS458807 DDO458807 DNK458807 DXG458807 EHC458807 EQY458807 FAU458807 FKQ458807 FUM458807 GEI458807 GOE458807 GYA458807 HHW458807 HRS458807 IBO458807 ILK458807 IVG458807 JFC458807 JOY458807 JYU458807 KIQ458807 KSM458807 LCI458807 LME458807 LWA458807 MFW458807 MPS458807 MZO458807 NJK458807 NTG458807 ODC458807 OMY458807 OWU458807 PGQ458807 PQM458807 QAI458807 QKE458807 QUA458807 RDW458807 RNS458807 RXO458807 SHK458807 SRG458807 TBC458807 TKY458807 TUU458807 UEQ458807 UOM458807 UYI458807 VIE458807 VSA458807 WBW458807 WLS458807 WVO458807 G524343 JC524343 SY524343 ACU524343 AMQ524343 AWM524343 BGI524343 BQE524343 CAA524343 CJW524343 CTS524343 DDO524343 DNK524343 DXG524343 EHC524343 EQY524343 FAU524343 FKQ524343 FUM524343 GEI524343 GOE524343 GYA524343 HHW524343 HRS524343 IBO524343 ILK524343 IVG524343 JFC524343 JOY524343 JYU524343 KIQ524343 KSM524343 LCI524343 LME524343 LWA524343 MFW524343 MPS524343 MZO524343 NJK524343 NTG524343 ODC524343 OMY524343 OWU524343 PGQ524343 PQM524343 QAI524343 QKE524343 QUA524343 RDW524343 RNS524343 RXO524343 SHK524343 SRG524343 TBC524343 TKY524343 TUU524343 UEQ524343 UOM524343 UYI524343 VIE524343 VSA524343 WBW524343 WLS524343 WVO524343 G589879 JC589879 SY589879 ACU589879 AMQ589879 AWM589879 BGI589879 BQE589879 CAA589879 CJW589879 CTS589879 DDO589879 DNK589879 DXG589879 EHC589879 EQY589879 FAU589879 FKQ589879 FUM589879 GEI589879 GOE589879 GYA589879 HHW589879 HRS589879 IBO589879 ILK589879 IVG589879 JFC589879 JOY589879 JYU589879 KIQ589879 KSM589879 LCI589879 LME589879 LWA589879 MFW589879 MPS589879 MZO589879 NJK589879 NTG589879 ODC589879 OMY589879 OWU589879 PGQ589879 PQM589879 QAI589879 QKE589879 QUA589879 RDW589879 RNS589879 RXO589879 SHK589879 SRG589879 TBC589879 TKY589879 TUU589879 UEQ589879 UOM589879 UYI589879 VIE589879 VSA589879 WBW589879 WLS589879 WVO589879 G655415 JC655415 SY655415 ACU655415 AMQ655415 AWM655415 BGI655415 BQE655415 CAA655415 CJW655415 CTS655415 DDO655415 DNK655415 DXG655415 EHC655415 EQY655415 FAU655415 FKQ655415 FUM655415 GEI655415 GOE655415 GYA655415 HHW655415 HRS655415 IBO655415 ILK655415 IVG655415 JFC655415 JOY655415 JYU655415 KIQ655415 KSM655415 LCI655415 LME655415 LWA655415 MFW655415 MPS655415 MZO655415 NJK655415 NTG655415 ODC655415 OMY655415 OWU655415 PGQ655415 PQM655415 QAI655415 QKE655415 QUA655415 RDW655415 RNS655415 RXO655415 SHK655415 SRG655415 TBC655415 TKY655415 TUU655415 UEQ655415 UOM655415 UYI655415 VIE655415 VSA655415 WBW655415 WLS655415 WVO655415 G720951 JC720951 SY720951 ACU720951 AMQ720951 AWM720951 BGI720951 BQE720951 CAA720951 CJW720951 CTS720951 DDO720951 DNK720951 DXG720951 EHC720951 EQY720951 FAU720951 FKQ720951 FUM720951 GEI720951 GOE720951 GYA720951 HHW720951 HRS720951 IBO720951 ILK720951 IVG720951 JFC720951 JOY720951 JYU720951 KIQ720951 KSM720951 LCI720951 LME720951 LWA720951 MFW720951 MPS720951 MZO720951 NJK720951 NTG720951 ODC720951 OMY720951 OWU720951 PGQ720951 PQM720951 QAI720951 QKE720951 QUA720951 RDW720951 RNS720951 RXO720951 SHK720951 SRG720951 TBC720951 TKY720951 TUU720951 UEQ720951 UOM720951 UYI720951 VIE720951 VSA720951 WBW720951 WLS720951 WVO720951 G786487 JC786487 SY786487 ACU786487 AMQ786487 AWM786487 BGI786487 BQE786487 CAA786487 CJW786487 CTS786487 DDO786487 DNK786487 DXG786487 EHC786487 EQY786487 FAU786487 FKQ786487 FUM786487 GEI786487 GOE786487 GYA786487 HHW786487 HRS786487 IBO786487 ILK786487 IVG786487 JFC786487 JOY786487 JYU786487 KIQ786487 KSM786487 LCI786487 LME786487 LWA786487 MFW786487 MPS786487 MZO786487 NJK786487 NTG786487 ODC786487 OMY786487 OWU786487 PGQ786487 PQM786487 QAI786487 QKE786487 QUA786487 RDW786487 RNS786487 RXO786487 SHK786487 SRG786487 TBC786487 TKY786487 TUU786487 UEQ786487 UOM786487 UYI786487 VIE786487 VSA786487 WBW786487 WLS786487 WVO786487 G852023 JC852023 SY852023 ACU852023 AMQ852023 AWM852023 BGI852023 BQE852023 CAA852023 CJW852023 CTS852023 DDO852023 DNK852023 DXG852023 EHC852023 EQY852023 FAU852023 FKQ852023 FUM852023 GEI852023 GOE852023 GYA852023 HHW852023 HRS852023 IBO852023 ILK852023 IVG852023 JFC852023 JOY852023 JYU852023 KIQ852023 KSM852023 LCI852023 LME852023 LWA852023 MFW852023 MPS852023 MZO852023 NJK852023 NTG852023 ODC852023 OMY852023 OWU852023 PGQ852023 PQM852023 QAI852023 QKE852023 QUA852023 RDW852023 RNS852023 RXO852023 SHK852023 SRG852023 TBC852023 TKY852023 TUU852023 UEQ852023 UOM852023 UYI852023 VIE852023 VSA852023 WBW852023 WLS852023 WVO852023 G917559 JC917559 SY917559 ACU917559 AMQ917559 AWM917559 BGI917559 BQE917559 CAA917559 CJW917559 CTS917559 DDO917559 DNK917559 DXG917559 EHC917559 EQY917559 FAU917559 FKQ917559 FUM917559 GEI917559 GOE917559 GYA917559 HHW917559 HRS917559 IBO917559 ILK917559 IVG917559 JFC917559 JOY917559 JYU917559 KIQ917559 KSM917559 LCI917559 LME917559 LWA917559 MFW917559 MPS917559 MZO917559 NJK917559 NTG917559 ODC917559 OMY917559 OWU917559 PGQ917559 PQM917559 QAI917559 QKE917559 QUA917559 RDW917559 RNS917559 RXO917559 SHK917559 SRG917559 TBC917559 TKY917559 TUU917559 UEQ917559 UOM917559 UYI917559 VIE917559 VSA917559 WBW917559 WLS917559 WVO917559 G983095 JC983095 SY983095 ACU983095 AMQ983095 AWM983095 BGI983095 BQE983095 CAA983095 CJW983095 CTS983095 DDO983095 DNK983095 DXG983095 EHC983095 EQY983095 FAU983095 FKQ983095 FUM983095 GEI983095 GOE983095 GYA983095 HHW983095 HRS983095 IBO983095 ILK983095 IVG983095 JFC983095 JOY983095 JYU983095 KIQ983095 KSM983095 LCI983095 LME983095 LWA983095 MFW983095 MPS983095 MZO983095 NJK983095 NTG983095 ODC983095 OMY983095 OWU983095 PGQ983095 PQM983095 QAI983095 QKE983095 QUA983095 RDW983095 RNS983095 RXO983095 SHK983095 SRG983095 TBC983095 TKY983095 TUU983095 UEQ983095 UOM983095 UYI983095 VIE983095 VSA983095 WBW983095 WLS983095 WVO983095 G26 JC26 SY26 ACU26 AMQ26 AWM26 BGI26 BQE26 CAA26 CJW26 CTS26 DDO26 DNK26 DXG26 EHC26 EQY26 FAU26 FKQ26 FUM26 GEI26 GOE26 GYA26 HHW26 HRS26 IBO26 ILK26 IVG26 JFC26 JOY26 JYU26 KIQ26 KSM26 LCI26 LME26 LWA26 MFW26 MPS26 MZO26 NJK26 NTG26 ODC26 OMY26 OWU26 PGQ26 PQM26 QAI26 QKE26 QUA26 RDW26 RNS26 RXO26 SHK26 SRG26 TBC26 TKY26 TUU26 UEQ26 UOM26 UYI26 VIE26 VSA26 WBW26 WLS26 WVO26 G65562 JC65562 SY65562 ACU65562 AMQ65562 AWM65562 BGI65562 BQE65562 CAA65562 CJW65562 CTS65562 DDO65562 DNK65562 DXG65562 EHC65562 EQY65562 FAU65562 FKQ65562 FUM65562 GEI65562 GOE65562 GYA65562 HHW65562 HRS65562 IBO65562 ILK65562 IVG65562 JFC65562 JOY65562 JYU65562 KIQ65562 KSM65562 LCI65562 LME65562 LWA65562 MFW65562 MPS65562 MZO65562 NJK65562 NTG65562 ODC65562 OMY65562 OWU65562 PGQ65562 PQM65562 QAI65562 QKE65562 QUA65562 RDW65562 RNS65562 RXO65562 SHK65562 SRG65562 TBC65562 TKY65562 TUU65562 UEQ65562 UOM65562 UYI65562 VIE65562 VSA65562 WBW65562 WLS65562 WVO65562 G131098 JC131098 SY131098 ACU131098 AMQ131098 AWM131098 BGI131098 BQE131098 CAA131098 CJW131098 CTS131098 DDO131098 DNK131098 DXG131098 EHC131098 EQY131098 FAU131098 FKQ131098 FUM131098 GEI131098 GOE131098 GYA131098 HHW131098 HRS131098 IBO131098 ILK131098 IVG131098 JFC131098 JOY131098 JYU131098 KIQ131098 KSM131098 LCI131098 LME131098 LWA131098 MFW131098 MPS131098 MZO131098 NJK131098 NTG131098 ODC131098 OMY131098 OWU131098 PGQ131098 PQM131098 QAI131098 QKE131098 QUA131098 RDW131098 RNS131098 RXO131098 SHK131098 SRG131098 TBC131098 TKY131098 TUU131098 UEQ131098 UOM131098 UYI131098 VIE131098 VSA131098 WBW131098 WLS131098 WVO131098 G196634 JC196634 SY196634 ACU196634 AMQ196634 AWM196634 BGI196634 BQE196634 CAA196634 CJW196634 CTS196634 DDO196634 DNK196634 DXG196634 EHC196634 EQY196634 FAU196634 FKQ196634 FUM196634 GEI196634 GOE196634 GYA196634 HHW196634 HRS196634 IBO196634 ILK196634 IVG196634 JFC196634 JOY196634 JYU196634 KIQ196634 KSM196634 LCI196634 LME196634 LWA196634 MFW196634 MPS196634 MZO196634 NJK196634 NTG196634 ODC196634 OMY196634 OWU196634 PGQ196634 PQM196634 QAI196634 QKE196634 QUA196634 RDW196634 RNS196634 RXO196634 SHK196634 SRG196634 TBC196634 TKY196634 TUU196634 UEQ196634 UOM196634 UYI196634 VIE196634 VSA196634 WBW196634 WLS196634 WVO196634 G262170 JC262170 SY262170 ACU262170 AMQ262170 AWM262170 BGI262170 BQE262170 CAA262170 CJW262170 CTS262170 DDO262170 DNK262170 DXG262170 EHC262170 EQY262170 FAU262170 FKQ262170 FUM262170 GEI262170 GOE262170 GYA262170 HHW262170 HRS262170 IBO262170 ILK262170 IVG262170 JFC262170 JOY262170 JYU262170 KIQ262170 KSM262170 LCI262170 LME262170 LWA262170 MFW262170 MPS262170 MZO262170 NJK262170 NTG262170 ODC262170 OMY262170 OWU262170 PGQ262170 PQM262170 QAI262170 QKE262170 QUA262170 RDW262170 RNS262170 RXO262170 SHK262170 SRG262170 TBC262170 TKY262170 TUU262170 UEQ262170 UOM262170 UYI262170 VIE262170 VSA262170 WBW262170 WLS262170 WVO262170 G327706 JC327706 SY327706 ACU327706 AMQ327706 AWM327706 BGI327706 BQE327706 CAA327706 CJW327706 CTS327706 DDO327706 DNK327706 DXG327706 EHC327706 EQY327706 FAU327706 FKQ327706 FUM327706 GEI327706 GOE327706 GYA327706 HHW327706 HRS327706 IBO327706 ILK327706 IVG327706 JFC327706 JOY327706 JYU327706 KIQ327706 KSM327706 LCI327706 LME327706 LWA327706 MFW327706 MPS327706 MZO327706 NJK327706 NTG327706 ODC327706 OMY327706 OWU327706 PGQ327706 PQM327706 QAI327706 QKE327706 QUA327706 RDW327706 RNS327706 RXO327706 SHK327706 SRG327706 TBC327706 TKY327706 TUU327706 UEQ327706 UOM327706 UYI327706 VIE327706 VSA327706 WBW327706 WLS327706 WVO327706 G393242 JC393242 SY393242 ACU393242 AMQ393242 AWM393242 BGI393242 BQE393242 CAA393242 CJW393242 CTS393242 DDO393242 DNK393242 DXG393242 EHC393242 EQY393242 FAU393242 FKQ393242 FUM393242 GEI393242 GOE393242 GYA393242 HHW393242 HRS393242 IBO393242 ILK393242 IVG393242 JFC393242 JOY393242 JYU393242 KIQ393242 KSM393242 LCI393242 LME393242 LWA393242 MFW393242 MPS393242 MZO393242 NJK393242 NTG393242 ODC393242 OMY393242 OWU393242 PGQ393242 PQM393242 QAI393242 QKE393242 QUA393242 RDW393242 RNS393242 RXO393242 SHK393242 SRG393242 TBC393242 TKY393242 TUU393242 UEQ393242 UOM393242 UYI393242 VIE393242 VSA393242 WBW393242 WLS393242 WVO393242 G458778 JC458778 SY458778 ACU458778 AMQ458778 AWM458778 BGI458778 BQE458778 CAA458778 CJW458778 CTS458778 DDO458778 DNK458778 DXG458778 EHC458778 EQY458778 FAU458778 FKQ458778 FUM458778 GEI458778 GOE458778 GYA458778 HHW458778 HRS458778 IBO458778 ILK458778 IVG458778 JFC458778 JOY458778 JYU458778 KIQ458778 KSM458778 LCI458778 LME458778 LWA458778 MFW458778 MPS458778 MZO458778 NJK458778 NTG458778 ODC458778 OMY458778 OWU458778 PGQ458778 PQM458778 QAI458778 QKE458778 QUA458778 RDW458778 RNS458778 RXO458778 SHK458778 SRG458778 TBC458778 TKY458778 TUU458778 UEQ458778 UOM458778 UYI458778 VIE458778 VSA458778 WBW458778 WLS458778 WVO458778 G524314 JC524314 SY524314 ACU524314 AMQ524314 AWM524314 BGI524314 BQE524314 CAA524314 CJW524314 CTS524314 DDO524314 DNK524314 DXG524314 EHC524314 EQY524314 FAU524314 FKQ524314 FUM524314 GEI524314 GOE524314 GYA524314 HHW524314 HRS524314 IBO524314 ILK524314 IVG524314 JFC524314 JOY524314 JYU524314 KIQ524314 KSM524314 LCI524314 LME524314 LWA524314 MFW524314 MPS524314 MZO524314 NJK524314 NTG524314 ODC524314 OMY524314 OWU524314 PGQ524314 PQM524314 QAI524314 QKE524314 QUA524314 RDW524314 RNS524314 RXO524314 SHK524314 SRG524314 TBC524314 TKY524314 TUU524314 UEQ524314 UOM524314 UYI524314 VIE524314 VSA524314 WBW524314 WLS524314 WVO524314 G589850 JC589850 SY589850 ACU589850 AMQ589850 AWM589850 BGI589850 BQE589850 CAA589850 CJW589850 CTS589850 DDO589850 DNK589850 DXG589850 EHC589850 EQY589850 FAU589850 FKQ589850 FUM589850 GEI589850 GOE589850 GYA589850 HHW589850 HRS589850 IBO589850 ILK589850 IVG589850 JFC589850 JOY589850 JYU589850 KIQ589850 KSM589850 LCI589850 LME589850 LWA589850 MFW589850 MPS589850 MZO589850 NJK589850 NTG589850 ODC589850 OMY589850 OWU589850 PGQ589850 PQM589850 QAI589850 QKE589850 QUA589850 RDW589850 RNS589850 RXO589850 SHK589850 SRG589850 TBC589850 TKY589850 TUU589850 UEQ589850 UOM589850 UYI589850 VIE589850 VSA589850 WBW589850 WLS589850 WVO589850 G655386 JC655386 SY655386 ACU655386 AMQ655386 AWM655386 BGI655386 BQE655386 CAA655386 CJW655386 CTS655386 DDO655386 DNK655386 DXG655386 EHC655386 EQY655386 FAU655386 FKQ655386 FUM655386 GEI655386 GOE655386 GYA655386 HHW655386 HRS655386 IBO655386 ILK655386 IVG655386 JFC655386 JOY655386 JYU655386 KIQ655386 KSM655386 LCI655386 LME655386 LWA655386 MFW655386 MPS655386 MZO655386 NJK655386 NTG655386 ODC655386 OMY655386 OWU655386 PGQ655386 PQM655386 QAI655386 QKE655386 QUA655386 RDW655386 RNS655386 RXO655386 SHK655386 SRG655386 TBC655386 TKY655386 TUU655386 UEQ655386 UOM655386 UYI655386 VIE655386 VSA655386 WBW655386 WLS655386 WVO655386 G720922 JC720922 SY720922 ACU720922 AMQ720922 AWM720922 BGI720922 BQE720922 CAA720922 CJW720922 CTS720922 DDO720922 DNK720922 DXG720922 EHC720922 EQY720922 FAU720922 FKQ720922 FUM720922 GEI720922 GOE720922 GYA720922 HHW720922 HRS720922 IBO720922 ILK720922 IVG720922 JFC720922 JOY720922 JYU720922 KIQ720922 KSM720922 LCI720922 LME720922 LWA720922 MFW720922 MPS720922 MZO720922 NJK720922 NTG720922 ODC720922 OMY720922 OWU720922 PGQ720922 PQM720922 QAI720922 QKE720922 QUA720922 RDW720922 RNS720922 RXO720922 SHK720922 SRG720922 TBC720922 TKY720922 TUU720922 UEQ720922 UOM720922 UYI720922 VIE720922 VSA720922 WBW720922 WLS720922 WVO720922 G786458 JC786458 SY786458 ACU786458 AMQ786458 AWM786458 BGI786458 BQE786458 CAA786458 CJW786458 CTS786458 DDO786458 DNK786458 DXG786458 EHC786458 EQY786458 FAU786458 FKQ786458 FUM786458 GEI786458 GOE786458 GYA786458 HHW786458 HRS786458 IBO786458 ILK786458 IVG786458 JFC786458 JOY786458 JYU786458 KIQ786458 KSM786458 LCI786458 LME786458 LWA786458 MFW786458 MPS786458 MZO786458 NJK786458 NTG786458 ODC786458 OMY786458 OWU786458 PGQ786458 PQM786458 QAI786458 QKE786458 QUA786458 RDW786458 RNS786458 RXO786458 SHK786458 SRG786458 TBC786458 TKY786458 TUU786458 UEQ786458 UOM786458 UYI786458 VIE786458 VSA786458 WBW786458 WLS786458 WVO786458 G851994 JC851994 SY851994 ACU851994 AMQ851994 AWM851994 BGI851994 BQE851994 CAA851994 CJW851994 CTS851994 DDO851994 DNK851994 DXG851994 EHC851994 EQY851994 FAU851994 FKQ851994 FUM851994 GEI851994 GOE851994 GYA851994 HHW851994 HRS851994 IBO851994 ILK851994 IVG851994 JFC851994 JOY851994 JYU851994 KIQ851994 KSM851994 LCI851994 LME851994 LWA851994 MFW851994 MPS851994 MZO851994 NJK851994 NTG851994 ODC851994 OMY851994 OWU851994 PGQ851994 PQM851994 QAI851994 QKE851994 QUA851994 RDW851994 RNS851994 RXO851994 SHK851994 SRG851994 TBC851994 TKY851994 TUU851994 UEQ851994 UOM851994 UYI851994 VIE851994 VSA851994 WBW851994 WLS851994 WVO851994 G917530 JC917530 SY917530 ACU917530 AMQ917530 AWM917530 BGI917530 BQE917530 CAA917530 CJW917530 CTS917530 DDO917530 DNK917530 DXG917530 EHC917530 EQY917530 FAU917530 FKQ917530 FUM917530 GEI917530 GOE917530 GYA917530 HHW917530 HRS917530 IBO917530 ILK917530 IVG917530 JFC917530 JOY917530 JYU917530 KIQ917530 KSM917530 LCI917530 LME917530 LWA917530 MFW917530 MPS917530 MZO917530 NJK917530 NTG917530 ODC917530 OMY917530 OWU917530 PGQ917530 PQM917530 QAI917530 QKE917530 QUA917530 RDW917530 RNS917530 RXO917530 SHK917530 SRG917530 TBC917530 TKY917530 TUU917530 UEQ917530 UOM917530 UYI917530 VIE917530 VSA917530 WBW917530 WLS917530 WVO917530 G983066 JC983066 SY983066 ACU983066 AMQ983066 AWM983066 BGI983066 BQE983066 CAA983066 CJW983066 CTS983066 DDO983066 DNK983066 DXG983066 EHC983066 EQY983066 FAU983066 FKQ983066 FUM983066 GEI983066 GOE983066 GYA983066 HHW983066 HRS983066 IBO983066 ILK983066 IVG983066 JFC983066 JOY983066 JYU983066 KIQ983066 KSM983066 LCI983066 LME983066 LWA983066 MFW983066 MPS983066 MZO983066 NJK983066 NTG983066 ODC983066 OMY983066 OWU983066 PGQ983066 PQM983066 QAI983066 QKE983066 QUA983066 RDW983066 RNS983066 RXO983066 SHK983066 SRG983066 TBC983066 TKY983066 TUU983066 UEQ983066 UOM983066 UYI983066 VIE983066 VSA983066 WBW983066 WLS983066 WVO983066 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G65558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G131094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G196630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G262166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G327702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G393238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G458774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G524310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G589846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G655382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G720918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G786454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G851990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G917526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G983062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 G59:G61 JC59:JC61 SY59:SY61 ACU59:ACU61 AMQ59:AMQ61 AWM59:AWM61 BGI59:BGI61 BQE59:BQE61 CAA59:CAA61 CJW59:CJW61 CTS59:CTS61 DDO59:DDO61 DNK59:DNK61 DXG59:DXG61 EHC59:EHC61 EQY59:EQY61 FAU59:FAU61 FKQ59:FKQ61 FUM59:FUM61 GEI59:GEI61 GOE59:GOE61 GYA59:GYA61 HHW59:HHW61 HRS59:HRS61 IBO59:IBO61 ILK59:ILK61 IVG59:IVG61 JFC59:JFC61 JOY59:JOY61 JYU59:JYU61 KIQ59:KIQ61 KSM59:KSM61 LCI59:LCI61 LME59:LME61 LWA59:LWA61 MFW59:MFW61 MPS59:MPS61 MZO59:MZO61 NJK59:NJK61 NTG59:NTG61 ODC59:ODC61 OMY59:OMY61 OWU59:OWU61 PGQ59:PGQ61 PQM59:PQM61 QAI59:QAI61 QKE59:QKE61 QUA59:QUA61 RDW59:RDW61 RNS59:RNS61 RXO59:RXO61 SHK59:SHK61 SRG59:SRG61 TBC59:TBC61 TKY59:TKY61 TUU59:TUU61 UEQ59:UEQ61 UOM59:UOM61 UYI59:UYI61 VIE59:VIE61 VSA59:VSA61 WBW59:WBW61 WLS59:WLS61 WVO59:WVO61 G65595:G65597 JC65595:JC65597 SY65595:SY65597 ACU65595:ACU65597 AMQ65595:AMQ65597 AWM65595:AWM65597 BGI65595:BGI65597 BQE65595:BQE65597 CAA65595:CAA65597 CJW65595:CJW65597 CTS65595:CTS65597 DDO65595:DDO65597 DNK65595:DNK65597 DXG65595:DXG65597 EHC65595:EHC65597 EQY65595:EQY65597 FAU65595:FAU65597 FKQ65595:FKQ65597 FUM65595:FUM65597 GEI65595:GEI65597 GOE65595:GOE65597 GYA65595:GYA65597 HHW65595:HHW65597 HRS65595:HRS65597 IBO65595:IBO65597 ILK65595:ILK65597 IVG65595:IVG65597 JFC65595:JFC65597 JOY65595:JOY65597 JYU65595:JYU65597 KIQ65595:KIQ65597 KSM65595:KSM65597 LCI65595:LCI65597 LME65595:LME65597 LWA65595:LWA65597 MFW65595:MFW65597 MPS65595:MPS65597 MZO65595:MZO65597 NJK65595:NJK65597 NTG65595:NTG65597 ODC65595:ODC65597 OMY65595:OMY65597 OWU65595:OWU65597 PGQ65595:PGQ65597 PQM65595:PQM65597 QAI65595:QAI65597 QKE65595:QKE65597 QUA65595:QUA65597 RDW65595:RDW65597 RNS65595:RNS65597 RXO65595:RXO65597 SHK65595:SHK65597 SRG65595:SRG65597 TBC65595:TBC65597 TKY65595:TKY65597 TUU65595:TUU65597 UEQ65595:UEQ65597 UOM65595:UOM65597 UYI65595:UYI65597 VIE65595:VIE65597 VSA65595:VSA65597 WBW65595:WBW65597 WLS65595:WLS65597 WVO65595:WVO65597 G131131:G131133 JC131131:JC131133 SY131131:SY131133 ACU131131:ACU131133 AMQ131131:AMQ131133 AWM131131:AWM131133 BGI131131:BGI131133 BQE131131:BQE131133 CAA131131:CAA131133 CJW131131:CJW131133 CTS131131:CTS131133 DDO131131:DDO131133 DNK131131:DNK131133 DXG131131:DXG131133 EHC131131:EHC131133 EQY131131:EQY131133 FAU131131:FAU131133 FKQ131131:FKQ131133 FUM131131:FUM131133 GEI131131:GEI131133 GOE131131:GOE131133 GYA131131:GYA131133 HHW131131:HHW131133 HRS131131:HRS131133 IBO131131:IBO131133 ILK131131:ILK131133 IVG131131:IVG131133 JFC131131:JFC131133 JOY131131:JOY131133 JYU131131:JYU131133 KIQ131131:KIQ131133 KSM131131:KSM131133 LCI131131:LCI131133 LME131131:LME131133 LWA131131:LWA131133 MFW131131:MFW131133 MPS131131:MPS131133 MZO131131:MZO131133 NJK131131:NJK131133 NTG131131:NTG131133 ODC131131:ODC131133 OMY131131:OMY131133 OWU131131:OWU131133 PGQ131131:PGQ131133 PQM131131:PQM131133 QAI131131:QAI131133 QKE131131:QKE131133 QUA131131:QUA131133 RDW131131:RDW131133 RNS131131:RNS131133 RXO131131:RXO131133 SHK131131:SHK131133 SRG131131:SRG131133 TBC131131:TBC131133 TKY131131:TKY131133 TUU131131:TUU131133 UEQ131131:UEQ131133 UOM131131:UOM131133 UYI131131:UYI131133 VIE131131:VIE131133 VSA131131:VSA131133 WBW131131:WBW131133 WLS131131:WLS131133 WVO131131:WVO131133 G196667:G196669 JC196667:JC196669 SY196667:SY196669 ACU196667:ACU196669 AMQ196667:AMQ196669 AWM196667:AWM196669 BGI196667:BGI196669 BQE196667:BQE196669 CAA196667:CAA196669 CJW196667:CJW196669 CTS196667:CTS196669 DDO196667:DDO196669 DNK196667:DNK196669 DXG196667:DXG196669 EHC196667:EHC196669 EQY196667:EQY196669 FAU196667:FAU196669 FKQ196667:FKQ196669 FUM196667:FUM196669 GEI196667:GEI196669 GOE196667:GOE196669 GYA196667:GYA196669 HHW196667:HHW196669 HRS196667:HRS196669 IBO196667:IBO196669 ILK196667:ILK196669 IVG196667:IVG196669 JFC196667:JFC196669 JOY196667:JOY196669 JYU196667:JYU196669 KIQ196667:KIQ196669 KSM196667:KSM196669 LCI196667:LCI196669 LME196667:LME196669 LWA196667:LWA196669 MFW196667:MFW196669 MPS196667:MPS196669 MZO196667:MZO196669 NJK196667:NJK196669 NTG196667:NTG196669 ODC196667:ODC196669 OMY196667:OMY196669 OWU196667:OWU196669 PGQ196667:PGQ196669 PQM196667:PQM196669 QAI196667:QAI196669 QKE196667:QKE196669 QUA196667:QUA196669 RDW196667:RDW196669 RNS196667:RNS196669 RXO196667:RXO196669 SHK196667:SHK196669 SRG196667:SRG196669 TBC196667:TBC196669 TKY196667:TKY196669 TUU196667:TUU196669 UEQ196667:UEQ196669 UOM196667:UOM196669 UYI196667:UYI196669 VIE196667:VIE196669 VSA196667:VSA196669 WBW196667:WBW196669 WLS196667:WLS196669 WVO196667:WVO196669 G262203:G262205 JC262203:JC262205 SY262203:SY262205 ACU262203:ACU262205 AMQ262203:AMQ262205 AWM262203:AWM262205 BGI262203:BGI262205 BQE262203:BQE262205 CAA262203:CAA262205 CJW262203:CJW262205 CTS262203:CTS262205 DDO262203:DDO262205 DNK262203:DNK262205 DXG262203:DXG262205 EHC262203:EHC262205 EQY262203:EQY262205 FAU262203:FAU262205 FKQ262203:FKQ262205 FUM262203:FUM262205 GEI262203:GEI262205 GOE262203:GOE262205 GYA262203:GYA262205 HHW262203:HHW262205 HRS262203:HRS262205 IBO262203:IBO262205 ILK262203:ILK262205 IVG262203:IVG262205 JFC262203:JFC262205 JOY262203:JOY262205 JYU262203:JYU262205 KIQ262203:KIQ262205 KSM262203:KSM262205 LCI262203:LCI262205 LME262203:LME262205 LWA262203:LWA262205 MFW262203:MFW262205 MPS262203:MPS262205 MZO262203:MZO262205 NJK262203:NJK262205 NTG262203:NTG262205 ODC262203:ODC262205 OMY262203:OMY262205 OWU262203:OWU262205 PGQ262203:PGQ262205 PQM262203:PQM262205 QAI262203:QAI262205 QKE262203:QKE262205 QUA262203:QUA262205 RDW262203:RDW262205 RNS262203:RNS262205 RXO262203:RXO262205 SHK262203:SHK262205 SRG262203:SRG262205 TBC262203:TBC262205 TKY262203:TKY262205 TUU262203:TUU262205 UEQ262203:UEQ262205 UOM262203:UOM262205 UYI262203:UYI262205 VIE262203:VIE262205 VSA262203:VSA262205 WBW262203:WBW262205 WLS262203:WLS262205 WVO262203:WVO262205 G327739:G327741 JC327739:JC327741 SY327739:SY327741 ACU327739:ACU327741 AMQ327739:AMQ327741 AWM327739:AWM327741 BGI327739:BGI327741 BQE327739:BQE327741 CAA327739:CAA327741 CJW327739:CJW327741 CTS327739:CTS327741 DDO327739:DDO327741 DNK327739:DNK327741 DXG327739:DXG327741 EHC327739:EHC327741 EQY327739:EQY327741 FAU327739:FAU327741 FKQ327739:FKQ327741 FUM327739:FUM327741 GEI327739:GEI327741 GOE327739:GOE327741 GYA327739:GYA327741 HHW327739:HHW327741 HRS327739:HRS327741 IBO327739:IBO327741 ILK327739:ILK327741 IVG327739:IVG327741 JFC327739:JFC327741 JOY327739:JOY327741 JYU327739:JYU327741 KIQ327739:KIQ327741 KSM327739:KSM327741 LCI327739:LCI327741 LME327739:LME327741 LWA327739:LWA327741 MFW327739:MFW327741 MPS327739:MPS327741 MZO327739:MZO327741 NJK327739:NJK327741 NTG327739:NTG327741 ODC327739:ODC327741 OMY327739:OMY327741 OWU327739:OWU327741 PGQ327739:PGQ327741 PQM327739:PQM327741 QAI327739:QAI327741 QKE327739:QKE327741 QUA327739:QUA327741 RDW327739:RDW327741 RNS327739:RNS327741 RXO327739:RXO327741 SHK327739:SHK327741 SRG327739:SRG327741 TBC327739:TBC327741 TKY327739:TKY327741 TUU327739:TUU327741 UEQ327739:UEQ327741 UOM327739:UOM327741 UYI327739:UYI327741 VIE327739:VIE327741 VSA327739:VSA327741 WBW327739:WBW327741 WLS327739:WLS327741 WVO327739:WVO327741 G393275:G393277 JC393275:JC393277 SY393275:SY393277 ACU393275:ACU393277 AMQ393275:AMQ393277 AWM393275:AWM393277 BGI393275:BGI393277 BQE393275:BQE393277 CAA393275:CAA393277 CJW393275:CJW393277 CTS393275:CTS393277 DDO393275:DDO393277 DNK393275:DNK393277 DXG393275:DXG393277 EHC393275:EHC393277 EQY393275:EQY393277 FAU393275:FAU393277 FKQ393275:FKQ393277 FUM393275:FUM393277 GEI393275:GEI393277 GOE393275:GOE393277 GYA393275:GYA393277 HHW393275:HHW393277 HRS393275:HRS393277 IBO393275:IBO393277 ILK393275:ILK393277 IVG393275:IVG393277 JFC393275:JFC393277 JOY393275:JOY393277 JYU393275:JYU393277 KIQ393275:KIQ393277 KSM393275:KSM393277 LCI393275:LCI393277 LME393275:LME393277 LWA393275:LWA393277 MFW393275:MFW393277 MPS393275:MPS393277 MZO393275:MZO393277 NJK393275:NJK393277 NTG393275:NTG393277 ODC393275:ODC393277 OMY393275:OMY393277 OWU393275:OWU393277 PGQ393275:PGQ393277 PQM393275:PQM393277 QAI393275:QAI393277 QKE393275:QKE393277 QUA393275:QUA393277 RDW393275:RDW393277 RNS393275:RNS393277 RXO393275:RXO393277 SHK393275:SHK393277 SRG393275:SRG393277 TBC393275:TBC393277 TKY393275:TKY393277 TUU393275:TUU393277 UEQ393275:UEQ393277 UOM393275:UOM393277 UYI393275:UYI393277 VIE393275:VIE393277 VSA393275:VSA393277 WBW393275:WBW393277 WLS393275:WLS393277 WVO393275:WVO393277 G458811:G458813 JC458811:JC458813 SY458811:SY458813 ACU458811:ACU458813 AMQ458811:AMQ458813 AWM458811:AWM458813 BGI458811:BGI458813 BQE458811:BQE458813 CAA458811:CAA458813 CJW458811:CJW458813 CTS458811:CTS458813 DDO458811:DDO458813 DNK458811:DNK458813 DXG458811:DXG458813 EHC458811:EHC458813 EQY458811:EQY458813 FAU458811:FAU458813 FKQ458811:FKQ458813 FUM458811:FUM458813 GEI458811:GEI458813 GOE458811:GOE458813 GYA458811:GYA458813 HHW458811:HHW458813 HRS458811:HRS458813 IBO458811:IBO458813 ILK458811:ILK458813 IVG458811:IVG458813 JFC458811:JFC458813 JOY458811:JOY458813 JYU458811:JYU458813 KIQ458811:KIQ458813 KSM458811:KSM458813 LCI458811:LCI458813 LME458811:LME458813 LWA458811:LWA458813 MFW458811:MFW458813 MPS458811:MPS458813 MZO458811:MZO458813 NJK458811:NJK458813 NTG458811:NTG458813 ODC458811:ODC458813 OMY458811:OMY458813 OWU458811:OWU458813 PGQ458811:PGQ458813 PQM458811:PQM458813 QAI458811:QAI458813 QKE458811:QKE458813 QUA458811:QUA458813 RDW458811:RDW458813 RNS458811:RNS458813 RXO458811:RXO458813 SHK458811:SHK458813 SRG458811:SRG458813 TBC458811:TBC458813 TKY458811:TKY458813 TUU458811:TUU458813 UEQ458811:UEQ458813 UOM458811:UOM458813 UYI458811:UYI458813 VIE458811:VIE458813 VSA458811:VSA458813 WBW458811:WBW458813 WLS458811:WLS458813 WVO458811:WVO458813 G524347:G524349 JC524347:JC524349 SY524347:SY524349 ACU524347:ACU524349 AMQ524347:AMQ524349 AWM524347:AWM524349 BGI524347:BGI524349 BQE524347:BQE524349 CAA524347:CAA524349 CJW524347:CJW524349 CTS524347:CTS524349 DDO524347:DDO524349 DNK524347:DNK524349 DXG524347:DXG524349 EHC524347:EHC524349 EQY524347:EQY524349 FAU524347:FAU524349 FKQ524347:FKQ524349 FUM524347:FUM524349 GEI524347:GEI524349 GOE524347:GOE524349 GYA524347:GYA524349 HHW524347:HHW524349 HRS524347:HRS524349 IBO524347:IBO524349 ILK524347:ILK524349 IVG524347:IVG524349 JFC524347:JFC524349 JOY524347:JOY524349 JYU524347:JYU524349 KIQ524347:KIQ524349 KSM524347:KSM524349 LCI524347:LCI524349 LME524347:LME524349 LWA524347:LWA524349 MFW524347:MFW524349 MPS524347:MPS524349 MZO524347:MZO524349 NJK524347:NJK524349 NTG524347:NTG524349 ODC524347:ODC524349 OMY524347:OMY524349 OWU524347:OWU524349 PGQ524347:PGQ524349 PQM524347:PQM524349 QAI524347:QAI524349 QKE524347:QKE524349 QUA524347:QUA524349 RDW524347:RDW524349 RNS524347:RNS524349 RXO524347:RXO524349 SHK524347:SHK524349 SRG524347:SRG524349 TBC524347:TBC524349 TKY524347:TKY524349 TUU524347:TUU524349 UEQ524347:UEQ524349 UOM524347:UOM524349 UYI524347:UYI524349 VIE524347:VIE524349 VSA524347:VSA524349 WBW524347:WBW524349 WLS524347:WLS524349 WVO524347:WVO524349 G589883:G589885 JC589883:JC589885 SY589883:SY589885 ACU589883:ACU589885 AMQ589883:AMQ589885 AWM589883:AWM589885 BGI589883:BGI589885 BQE589883:BQE589885 CAA589883:CAA589885 CJW589883:CJW589885 CTS589883:CTS589885 DDO589883:DDO589885 DNK589883:DNK589885 DXG589883:DXG589885 EHC589883:EHC589885 EQY589883:EQY589885 FAU589883:FAU589885 FKQ589883:FKQ589885 FUM589883:FUM589885 GEI589883:GEI589885 GOE589883:GOE589885 GYA589883:GYA589885 HHW589883:HHW589885 HRS589883:HRS589885 IBO589883:IBO589885 ILK589883:ILK589885 IVG589883:IVG589885 JFC589883:JFC589885 JOY589883:JOY589885 JYU589883:JYU589885 KIQ589883:KIQ589885 KSM589883:KSM589885 LCI589883:LCI589885 LME589883:LME589885 LWA589883:LWA589885 MFW589883:MFW589885 MPS589883:MPS589885 MZO589883:MZO589885 NJK589883:NJK589885 NTG589883:NTG589885 ODC589883:ODC589885 OMY589883:OMY589885 OWU589883:OWU589885 PGQ589883:PGQ589885 PQM589883:PQM589885 QAI589883:QAI589885 QKE589883:QKE589885 QUA589883:QUA589885 RDW589883:RDW589885 RNS589883:RNS589885 RXO589883:RXO589885 SHK589883:SHK589885 SRG589883:SRG589885 TBC589883:TBC589885 TKY589883:TKY589885 TUU589883:TUU589885 UEQ589883:UEQ589885 UOM589883:UOM589885 UYI589883:UYI589885 VIE589883:VIE589885 VSA589883:VSA589885 WBW589883:WBW589885 WLS589883:WLS589885 WVO589883:WVO589885 G655419:G655421 JC655419:JC655421 SY655419:SY655421 ACU655419:ACU655421 AMQ655419:AMQ655421 AWM655419:AWM655421 BGI655419:BGI655421 BQE655419:BQE655421 CAA655419:CAA655421 CJW655419:CJW655421 CTS655419:CTS655421 DDO655419:DDO655421 DNK655419:DNK655421 DXG655419:DXG655421 EHC655419:EHC655421 EQY655419:EQY655421 FAU655419:FAU655421 FKQ655419:FKQ655421 FUM655419:FUM655421 GEI655419:GEI655421 GOE655419:GOE655421 GYA655419:GYA655421 HHW655419:HHW655421 HRS655419:HRS655421 IBO655419:IBO655421 ILK655419:ILK655421 IVG655419:IVG655421 JFC655419:JFC655421 JOY655419:JOY655421 JYU655419:JYU655421 KIQ655419:KIQ655421 KSM655419:KSM655421 LCI655419:LCI655421 LME655419:LME655421 LWA655419:LWA655421 MFW655419:MFW655421 MPS655419:MPS655421 MZO655419:MZO655421 NJK655419:NJK655421 NTG655419:NTG655421 ODC655419:ODC655421 OMY655419:OMY655421 OWU655419:OWU655421 PGQ655419:PGQ655421 PQM655419:PQM655421 QAI655419:QAI655421 QKE655419:QKE655421 QUA655419:QUA655421 RDW655419:RDW655421 RNS655419:RNS655421 RXO655419:RXO655421 SHK655419:SHK655421 SRG655419:SRG655421 TBC655419:TBC655421 TKY655419:TKY655421 TUU655419:TUU655421 UEQ655419:UEQ655421 UOM655419:UOM655421 UYI655419:UYI655421 VIE655419:VIE655421 VSA655419:VSA655421 WBW655419:WBW655421 WLS655419:WLS655421 WVO655419:WVO655421 G720955:G720957 JC720955:JC720957 SY720955:SY720957 ACU720955:ACU720957 AMQ720955:AMQ720957 AWM720955:AWM720957 BGI720955:BGI720957 BQE720955:BQE720957 CAA720955:CAA720957 CJW720955:CJW720957 CTS720955:CTS720957 DDO720955:DDO720957 DNK720955:DNK720957 DXG720955:DXG720957 EHC720955:EHC720957 EQY720955:EQY720957 FAU720955:FAU720957 FKQ720955:FKQ720957 FUM720955:FUM720957 GEI720955:GEI720957 GOE720955:GOE720957 GYA720955:GYA720957 HHW720955:HHW720957 HRS720955:HRS720957 IBO720955:IBO720957 ILK720955:ILK720957 IVG720955:IVG720957 JFC720955:JFC720957 JOY720955:JOY720957 JYU720955:JYU720957 KIQ720955:KIQ720957 KSM720955:KSM720957 LCI720955:LCI720957 LME720955:LME720957 LWA720955:LWA720957 MFW720955:MFW720957 MPS720955:MPS720957 MZO720955:MZO720957 NJK720955:NJK720957 NTG720955:NTG720957 ODC720955:ODC720957 OMY720955:OMY720957 OWU720955:OWU720957 PGQ720955:PGQ720957 PQM720955:PQM720957 QAI720955:QAI720957 QKE720955:QKE720957 QUA720955:QUA720957 RDW720955:RDW720957 RNS720955:RNS720957 RXO720955:RXO720957 SHK720955:SHK720957 SRG720955:SRG720957 TBC720955:TBC720957 TKY720955:TKY720957 TUU720955:TUU720957 UEQ720955:UEQ720957 UOM720955:UOM720957 UYI720955:UYI720957 VIE720955:VIE720957 VSA720955:VSA720957 WBW720955:WBW720957 WLS720955:WLS720957 WVO720955:WVO720957 G786491:G786493 JC786491:JC786493 SY786491:SY786493 ACU786491:ACU786493 AMQ786491:AMQ786493 AWM786491:AWM786493 BGI786491:BGI786493 BQE786491:BQE786493 CAA786491:CAA786493 CJW786491:CJW786493 CTS786491:CTS786493 DDO786491:DDO786493 DNK786491:DNK786493 DXG786491:DXG786493 EHC786491:EHC786493 EQY786491:EQY786493 FAU786491:FAU786493 FKQ786491:FKQ786493 FUM786491:FUM786493 GEI786491:GEI786493 GOE786491:GOE786493 GYA786491:GYA786493 HHW786491:HHW786493 HRS786491:HRS786493 IBO786491:IBO786493 ILK786491:ILK786493 IVG786491:IVG786493 JFC786491:JFC786493 JOY786491:JOY786493 JYU786491:JYU786493 KIQ786491:KIQ786493 KSM786491:KSM786493 LCI786491:LCI786493 LME786491:LME786493 LWA786491:LWA786493 MFW786491:MFW786493 MPS786491:MPS786493 MZO786491:MZO786493 NJK786491:NJK786493 NTG786491:NTG786493 ODC786491:ODC786493 OMY786491:OMY786493 OWU786491:OWU786493 PGQ786491:PGQ786493 PQM786491:PQM786493 QAI786491:QAI786493 QKE786491:QKE786493 QUA786491:QUA786493 RDW786491:RDW786493 RNS786491:RNS786493 RXO786491:RXO786493 SHK786491:SHK786493 SRG786491:SRG786493 TBC786491:TBC786493 TKY786491:TKY786493 TUU786491:TUU786493 UEQ786491:UEQ786493 UOM786491:UOM786493 UYI786491:UYI786493 VIE786491:VIE786493 VSA786491:VSA786493 WBW786491:WBW786493 WLS786491:WLS786493 WVO786491:WVO786493 G852027:G852029 JC852027:JC852029 SY852027:SY852029 ACU852027:ACU852029 AMQ852027:AMQ852029 AWM852027:AWM852029 BGI852027:BGI852029 BQE852027:BQE852029 CAA852027:CAA852029 CJW852027:CJW852029 CTS852027:CTS852029 DDO852027:DDO852029 DNK852027:DNK852029 DXG852027:DXG852029 EHC852027:EHC852029 EQY852027:EQY852029 FAU852027:FAU852029 FKQ852027:FKQ852029 FUM852027:FUM852029 GEI852027:GEI852029 GOE852027:GOE852029 GYA852027:GYA852029 HHW852027:HHW852029 HRS852027:HRS852029 IBO852027:IBO852029 ILK852027:ILK852029 IVG852027:IVG852029 JFC852027:JFC852029 JOY852027:JOY852029 JYU852027:JYU852029 KIQ852027:KIQ852029 KSM852027:KSM852029 LCI852027:LCI852029 LME852027:LME852029 LWA852027:LWA852029 MFW852027:MFW852029 MPS852027:MPS852029 MZO852027:MZO852029 NJK852027:NJK852029 NTG852027:NTG852029 ODC852027:ODC852029 OMY852027:OMY852029 OWU852027:OWU852029 PGQ852027:PGQ852029 PQM852027:PQM852029 QAI852027:QAI852029 QKE852027:QKE852029 QUA852027:QUA852029 RDW852027:RDW852029 RNS852027:RNS852029 RXO852027:RXO852029 SHK852027:SHK852029 SRG852027:SRG852029 TBC852027:TBC852029 TKY852027:TKY852029 TUU852027:TUU852029 UEQ852027:UEQ852029 UOM852027:UOM852029 UYI852027:UYI852029 VIE852027:VIE852029 VSA852027:VSA852029 WBW852027:WBW852029 WLS852027:WLS852029 WVO852027:WVO852029 G917563:G917565 JC917563:JC917565 SY917563:SY917565 ACU917563:ACU917565 AMQ917563:AMQ917565 AWM917563:AWM917565 BGI917563:BGI917565 BQE917563:BQE917565 CAA917563:CAA917565 CJW917563:CJW917565 CTS917563:CTS917565 DDO917563:DDO917565 DNK917563:DNK917565 DXG917563:DXG917565 EHC917563:EHC917565 EQY917563:EQY917565 FAU917563:FAU917565 FKQ917563:FKQ917565 FUM917563:FUM917565 GEI917563:GEI917565 GOE917563:GOE917565 GYA917563:GYA917565 HHW917563:HHW917565 HRS917563:HRS917565 IBO917563:IBO917565 ILK917563:ILK917565 IVG917563:IVG917565 JFC917563:JFC917565 JOY917563:JOY917565 JYU917563:JYU917565 KIQ917563:KIQ917565 KSM917563:KSM917565 LCI917563:LCI917565 LME917563:LME917565 LWA917563:LWA917565 MFW917563:MFW917565 MPS917563:MPS917565 MZO917563:MZO917565 NJK917563:NJK917565 NTG917563:NTG917565 ODC917563:ODC917565 OMY917563:OMY917565 OWU917563:OWU917565 PGQ917563:PGQ917565 PQM917563:PQM917565 QAI917563:QAI917565 QKE917563:QKE917565 QUA917563:QUA917565 RDW917563:RDW917565 RNS917563:RNS917565 RXO917563:RXO917565 SHK917563:SHK917565 SRG917563:SRG917565 TBC917563:TBC917565 TKY917563:TKY917565 TUU917563:TUU917565 UEQ917563:UEQ917565 UOM917563:UOM917565 UYI917563:UYI917565 VIE917563:VIE917565 VSA917563:VSA917565 WBW917563:WBW917565 WLS917563:WLS917565 WVO917563:WVO917565 G983099:G983101 JC983099:JC983101 SY983099:SY983101 ACU983099:ACU983101 AMQ983099:AMQ983101 AWM983099:AWM983101 BGI983099:BGI983101 BQE983099:BQE983101 CAA983099:CAA983101 CJW983099:CJW983101 CTS983099:CTS983101 DDO983099:DDO983101 DNK983099:DNK983101 DXG983099:DXG983101 EHC983099:EHC983101 EQY983099:EQY983101 FAU983099:FAU983101 FKQ983099:FKQ983101 FUM983099:FUM983101 GEI983099:GEI983101 GOE983099:GOE983101 GYA983099:GYA983101 HHW983099:HHW983101 HRS983099:HRS983101 IBO983099:IBO983101 ILK983099:ILK983101 IVG983099:IVG983101 JFC983099:JFC983101 JOY983099:JOY983101 JYU983099:JYU983101 KIQ983099:KIQ983101 KSM983099:KSM983101 LCI983099:LCI983101 LME983099:LME983101 LWA983099:LWA983101 MFW983099:MFW983101 MPS983099:MPS983101 MZO983099:MZO983101 NJK983099:NJK983101 NTG983099:NTG983101 ODC983099:ODC983101 OMY983099:OMY983101 OWU983099:OWU983101 PGQ983099:PGQ983101 PQM983099:PQM983101 QAI983099:QAI983101 QKE983099:QKE983101 QUA983099:QUA983101 RDW983099:RDW983101 RNS983099:RNS983101 RXO983099:RXO983101 SHK983099:SHK983101 SRG983099:SRG983101 TBC983099:TBC983101 TKY983099:TKY983101 TUU983099:TUU983101 UEQ983099:UEQ983101 UOM983099:UOM983101 UYI983099:UYI983101 VIE983099:VIE983101 VSA983099:VSA983101 WBW983099:WBW983101 WLS983099:WLS983101 WVO983099:WVO983101 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G37 JC37 SY37 ACU37 AMQ37 AWM37 BGI37 BQE37 CAA37 CJW37 CTS37 DDO37 DNK37 DXG37 EHC37 EQY37 FAU37 FKQ37 FUM37 GEI37 GOE37 GYA37 HHW37 HRS37 IBO37 ILK37 IVG37 JFC37 JOY37 JYU37 KIQ37 KSM37 LCI37 LME37 LWA37 MFW37 MPS37 MZO37 NJK37 NTG37 ODC37 OMY37 OWU37 PGQ37 PQM37 QAI37 QKE37 QUA37 RDW37 RNS37 RXO37 SHK37 SRG37 TBC37 TKY37 TUU37 UEQ37 UOM37 UYI37 VIE37 VSA37 WBW37 WLS37 WVO37 G65573 JC65573 SY65573 ACU65573 AMQ65573 AWM65573 BGI65573 BQE65573 CAA65573 CJW65573 CTS65573 DDO65573 DNK65573 DXG65573 EHC65573 EQY65573 FAU65573 FKQ65573 FUM65573 GEI65573 GOE65573 GYA65573 HHW65573 HRS65573 IBO65573 ILK65573 IVG65573 JFC65573 JOY65573 JYU65573 KIQ65573 KSM65573 LCI65573 LME65573 LWA65573 MFW65573 MPS65573 MZO65573 NJK65573 NTG65573 ODC65573 OMY65573 OWU65573 PGQ65573 PQM65573 QAI65573 QKE65573 QUA65573 RDW65573 RNS65573 RXO65573 SHK65573 SRG65573 TBC65573 TKY65573 TUU65573 UEQ65573 UOM65573 UYI65573 VIE65573 VSA65573 WBW65573 WLS65573 WVO65573 G131109 JC131109 SY131109 ACU131109 AMQ131109 AWM131109 BGI131109 BQE131109 CAA131109 CJW131109 CTS131109 DDO131109 DNK131109 DXG131109 EHC131109 EQY131109 FAU131109 FKQ131109 FUM131109 GEI131109 GOE131109 GYA131109 HHW131109 HRS131109 IBO131109 ILK131109 IVG131109 JFC131109 JOY131109 JYU131109 KIQ131109 KSM131109 LCI131109 LME131109 LWA131109 MFW131109 MPS131109 MZO131109 NJK131109 NTG131109 ODC131109 OMY131109 OWU131109 PGQ131109 PQM131109 QAI131109 QKE131109 QUA131109 RDW131109 RNS131109 RXO131109 SHK131109 SRG131109 TBC131109 TKY131109 TUU131109 UEQ131109 UOM131109 UYI131109 VIE131109 VSA131109 WBW131109 WLS131109 WVO131109 G196645 JC196645 SY196645 ACU196645 AMQ196645 AWM196645 BGI196645 BQE196645 CAA196645 CJW196645 CTS196645 DDO196645 DNK196645 DXG196645 EHC196645 EQY196645 FAU196645 FKQ196645 FUM196645 GEI196645 GOE196645 GYA196645 HHW196645 HRS196645 IBO196645 ILK196645 IVG196645 JFC196645 JOY196645 JYU196645 KIQ196645 KSM196645 LCI196645 LME196645 LWA196645 MFW196645 MPS196645 MZO196645 NJK196645 NTG196645 ODC196645 OMY196645 OWU196645 PGQ196645 PQM196645 QAI196645 QKE196645 QUA196645 RDW196645 RNS196645 RXO196645 SHK196645 SRG196645 TBC196645 TKY196645 TUU196645 UEQ196645 UOM196645 UYI196645 VIE196645 VSA196645 WBW196645 WLS196645 WVO196645 G262181 JC262181 SY262181 ACU262181 AMQ262181 AWM262181 BGI262181 BQE262181 CAA262181 CJW262181 CTS262181 DDO262181 DNK262181 DXG262181 EHC262181 EQY262181 FAU262181 FKQ262181 FUM262181 GEI262181 GOE262181 GYA262181 HHW262181 HRS262181 IBO262181 ILK262181 IVG262181 JFC262181 JOY262181 JYU262181 KIQ262181 KSM262181 LCI262181 LME262181 LWA262181 MFW262181 MPS262181 MZO262181 NJK262181 NTG262181 ODC262181 OMY262181 OWU262181 PGQ262181 PQM262181 QAI262181 QKE262181 QUA262181 RDW262181 RNS262181 RXO262181 SHK262181 SRG262181 TBC262181 TKY262181 TUU262181 UEQ262181 UOM262181 UYI262181 VIE262181 VSA262181 WBW262181 WLS262181 WVO262181 G327717 JC327717 SY327717 ACU327717 AMQ327717 AWM327717 BGI327717 BQE327717 CAA327717 CJW327717 CTS327717 DDO327717 DNK327717 DXG327717 EHC327717 EQY327717 FAU327717 FKQ327717 FUM327717 GEI327717 GOE327717 GYA327717 HHW327717 HRS327717 IBO327717 ILK327717 IVG327717 JFC327717 JOY327717 JYU327717 KIQ327717 KSM327717 LCI327717 LME327717 LWA327717 MFW327717 MPS327717 MZO327717 NJK327717 NTG327717 ODC327717 OMY327717 OWU327717 PGQ327717 PQM327717 QAI327717 QKE327717 QUA327717 RDW327717 RNS327717 RXO327717 SHK327717 SRG327717 TBC327717 TKY327717 TUU327717 UEQ327717 UOM327717 UYI327717 VIE327717 VSA327717 WBW327717 WLS327717 WVO327717 G393253 JC393253 SY393253 ACU393253 AMQ393253 AWM393253 BGI393253 BQE393253 CAA393253 CJW393253 CTS393253 DDO393253 DNK393253 DXG393253 EHC393253 EQY393253 FAU393253 FKQ393253 FUM393253 GEI393253 GOE393253 GYA393253 HHW393253 HRS393253 IBO393253 ILK393253 IVG393253 JFC393253 JOY393253 JYU393253 KIQ393253 KSM393253 LCI393253 LME393253 LWA393253 MFW393253 MPS393253 MZO393253 NJK393253 NTG393253 ODC393253 OMY393253 OWU393253 PGQ393253 PQM393253 QAI393253 QKE393253 QUA393253 RDW393253 RNS393253 RXO393253 SHK393253 SRG393253 TBC393253 TKY393253 TUU393253 UEQ393253 UOM393253 UYI393253 VIE393253 VSA393253 WBW393253 WLS393253 WVO393253 G458789 JC458789 SY458789 ACU458789 AMQ458789 AWM458789 BGI458789 BQE458789 CAA458789 CJW458789 CTS458789 DDO458789 DNK458789 DXG458789 EHC458789 EQY458789 FAU458789 FKQ458789 FUM458789 GEI458789 GOE458789 GYA458789 HHW458789 HRS458789 IBO458789 ILK458789 IVG458789 JFC458789 JOY458789 JYU458789 KIQ458789 KSM458789 LCI458789 LME458789 LWA458789 MFW458789 MPS458789 MZO458789 NJK458789 NTG458789 ODC458789 OMY458789 OWU458789 PGQ458789 PQM458789 QAI458789 QKE458789 QUA458789 RDW458789 RNS458789 RXO458789 SHK458789 SRG458789 TBC458789 TKY458789 TUU458789 UEQ458789 UOM458789 UYI458789 VIE458789 VSA458789 WBW458789 WLS458789 WVO458789 G524325 JC524325 SY524325 ACU524325 AMQ524325 AWM524325 BGI524325 BQE524325 CAA524325 CJW524325 CTS524325 DDO524325 DNK524325 DXG524325 EHC524325 EQY524325 FAU524325 FKQ524325 FUM524325 GEI524325 GOE524325 GYA524325 HHW524325 HRS524325 IBO524325 ILK524325 IVG524325 JFC524325 JOY524325 JYU524325 KIQ524325 KSM524325 LCI524325 LME524325 LWA524325 MFW524325 MPS524325 MZO524325 NJK524325 NTG524325 ODC524325 OMY524325 OWU524325 PGQ524325 PQM524325 QAI524325 QKE524325 QUA524325 RDW524325 RNS524325 RXO524325 SHK524325 SRG524325 TBC524325 TKY524325 TUU524325 UEQ524325 UOM524325 UYI524325 VIE524325 VSA524325 WBW524325 WLS524325 WVO524325 G589861 JC589861 SY589861 ACU589861 AMQ589861 AWM589861 BGI589861 BQE589861 CAA589861 CJW589861 CTS589861 DDO589861 DNK589861 DXG589861 EHC589861 EQY589861 FAU589861 FKQ589861 FUM589861 GEI589861 GOE589861 GYA589861 HHW589861 HRS589861 IBO589861 ILK589861 IVG589861 JFC589861 JOY589861 JYU589861 KIQ589861 KSM589861 LCI589861 LME589861 LWA589861 MFW589861 MPS589861 MZO589861 NJK589861 NTG589861 ODC589861 OMY589861 OWU589861 PGQ589861 PQM589861 QAI589861 QKE589861 QUA589861 RDW589861 RNS589861 RXO589861 SHK589861 SRG589861 TBC589861 TKY589861 TUU589861 UEQ589861 UOM589861 UYI589861 VIE589861 VSA589861 WBW589861 WLS589861 WVO589861 G655397 JC655397 SY655397 ACU655397 AMQ655397 AWM655397 BGI655397 BQE655397 CAA655397 CJW655397 CTS655397 DDO655397 DNK655397 DXG655397 EHC655397 EQY655397 FAU655397 FKQ655397 FUM655397 GEI655397 GOE655397 GYA655397 HHW655397 HRS655397 IBO655397 ILK655397 IVG655397 JFC655397 JOY655397 JYU655397 KIQ655397 KSM655397 LCI655397 LME655397 LWA655397 MFW655397 MPS655397 MZO655397 NJK655397 NTG655397 ODC655397 OMY655397 OWU655397 PGQ655397 PQM655397 QAI655397 QKE655397 QUA655397 RDW655397 RNS655397 RXO655397 SHK655397 SRG655397 TBC655397 TKY655397 TUU655397 UEQ655397 UOM655397 UYI655397 VIE655397 VSA655397 WBW655397 WLS655397 WVO655397 G720933 JC720933 SY720933 ACU720933 AMQ720933 AWM720933 BGI720933 BQE720933 CAA720933 CJW720933 CTS720933 DDO720933 DNK720933 DXG720933 EHC720933 EQY720933 FAU720933 FKQ720933 FUM720933 GEI720933 GOE720933 GYA720933 HHW720933 HRS720933 IBO720933 ILK720933 IVG720933 JFC720933 JOY720933 JYU720933 KIQ720933 KSM720933 LCI720933 LME720933 LWA720933 MFW720933 MPS720933 MZO720933 NJK720933 NTG720933 ODC720933 OMY720933 OWU720933 PGQ720933 PQM720933 QAI720933 QKE720933 QUA720933 RDW720933 RNS720933 RXO720933 SHK720933 SRG720933 TBC720933 TKY720933 TUU720933 UEQ720933 UOM720933 UYI720933 VIE720933 VSA720933 WBW720933 WLS720933 WVO720933 G786469 JC786469 SY786469 ACU786469 AMQ786469 AWM786469 BGI786469 BQE786469 CAA786469 CJW786469 CTS786469 DDO786469 DNK786469 DXG786469 EHC786469 EQY786469 FAU786469 FKQ786469 FUM786469 GEI786469 GOE786469 GYA786469 HHW786469 HRS786469 IBO786469 ILK786469 IVG786469 JFC786469 JOY786469 JYU786469 KIQ786469 KSM786469 LCI786469 LME786469 LWA786469 MFW786469 MPS786469 MZO786469 NJK786469 NTG786469 ODC786469 OMY786469 OWU786469 PGQ786469 PQM786469 QAI786469 QKE786469 QUA786469 RDW786469 RNS786469 RXO786469 SHK786469 SRG786469 TBC786469 TKY786469 TUU786469 UEQ786469 UOM786469 UYI786469 VIE786469 VSA786469 WBW786469 WLS786469 WVO786469 G852005 JC852005 SY852005 ACU852005 AMQ852005 AWM852005 BGI852005 BQE852005 CAA852005 CJW852005 CTS852005 DDO852005 DNK852005 DXG852005 EHC852005 EQY852005 FAU852005 FKQ852005 FUM852005 GEI852005 GOE852005 GYA852005 HHW852005 HRS852005 IBO852005 ILK852005 IVG852005 JFC852005 JOY852005 JYU852005 KIQ852005 KSM852005 LCI852005 LME852005 LWA852005 MFW852005 MPS852005 MZO852005 NJK852005 NTG852005 ODC852005 OMY852005 OWU852005 PGQ852005 PQM852005 QAI852005 QKE852005 QUA852005 RDW852005 RNS852005 RXO852005 SHK852005 SRG852005 TBC852005 TKY852005 TUU852005 UEQ852005 UOM852005 UYI852005 VIE852005 VSA852005 WBW852005 WLS852005 WVO852005 G917541 JC917541 SY917541 ACU917541 AMQ917541 AWM917541 BGI917541 BQE917541 CAA917541 CJW917541 CTS917541 DDO917541 DNK917541 DXG917541 EHC917541 EQY917541 FAU917541 FKQ917541 FUM917541 GEI917541 GOE917541 GYA917541 HHW917541 HRS917541 IBO917541 ILK917541 IVG917541 JFC917541 JOY917541 JYU917541 KIQ917541 KSM917541 LCI917541 LME917541 LWA917541 MFW917541 MPS917541 MZO917541 NJK917541 NTG917541 ODC917541 OMY917541 OWU917541 PGQ917541 PQM917541 QAI917541 QKE917541 QUA917541 RDW917541 RNS917541 RXO917541 SHK917541 SRG917541 TBC917541 TKY917541 TUU917541 UEQ917541 UOM917541 UYI917541 VIE917541 VSA917541 WBW917541 WLS917541 WVO917541 G983077 JC983077 SY983077 ACU983077 AMQ983077 AWM983077 BGI983077 BQE983077 CAA983077 CJW983077 CTS983077 DDO983077 DNK983077 DXG983077 EHC983077 EQY983077 FAU983077 FKQ983077 FUM983077 GEI983077 GOE983077 GYA983077 HHW983077 HRS983077 IBO983077 ILK983077 IVG983077 JFC983077 JOY983077 JYU983077 KIQ983077 KSM983077 LCI983077 LME983077 LWA983077 MFW983077 MPS983077 MZO983077 NJK983077 NTG983077 ODC983077 OMY983077 OWU983077 PGQ983077 PQM983077 QAI983077 QKE983077 QUA983077 RDW983077 RNS983077 RXO983077 SHK983077 SRG983077 TBC983077 TKY983077 TUU983077 UEQ983077 UOM983077 UYI983077 VIE983077 VSA983077 WBW983077 WLS983077 WVO983077 G67:G69 JC67:JC69 SY67:SY69 ACU67:ACU69 AMQ67:AMQ69 AWM67:AWM69 BGI67:BGI69 BQE67:BQE69 CAA67:CAA69 CJW67:CJW69 CTS67:CTS69 DDO67:DDO69 DNK67:DNK69 DXG67:DXG69 EHC67:EHC69 EQY67:EQY69 FAU67:FAU69 FKQ67:FKQ69 FUM67:FUM69 GEI67:GEI69 GOE67:GOE69 GYA67:GYA69 HHW67:HHW69 HRS67:HRS69 IBO67:IBO69 ILK67:ILK69 IVG67:IVG69 JFC67:JFC69 JOY67:JOY69 JYU67:JYU69 KIQ67:KIQ69 KSM67:KSM69 LCI67:LCI69 LME67:LME69 LWA67:LWA69 MFW67:MFW69 MPS67:MPS69 MZO67:MZO69 NJK67:NJK69 NTG67:NTG69 ODC67:ODC69 OMY67:OMY69 OWU67:OWU69 PGQ67:PGQ69 PQM67:PQM69 QAI67:QAI69 QKE67:QKE69 QUA67:QUA69 RDW67:RDW69 RNS67:RNS69 RXO67:RXO69 SHK67:SHK69 SRG67:SRG69 TBC67:TBC69 TKY67:TKY69 TUU67:TUU69 UEQ67:UEQ69 UOM67:UOM69 UYI67:UYI69 VIE67:VIE69 VSA67:VSA69 WBW67:WBW69 WLS67:WLS69 WVO67:WVO69 G65603:G65605 JC65603:JC65605 SY65603:SY65605 ACU65603:ACU65605 AMQ65603:AMQ65605 AWM65603:AWM65605 BGI65603:BGI65605 BQE65603:BQE65605 CAA65603:CAA65605 CJW65603:CJW65605 CTS65603:CTS65605 DDO65603:DDO65605 DNK65603:DNK65605 DXG65603:DXG65605 EHC65603:EHC65605 EQY65603:EQY65605 FAU65603:FAU65605 FKQ65603:FKQ65605 FUM65603:FUM65605 GEI65603:GEI65605 GOE65603:GOE65605 GYA65603:GYA65605 HHW65603:HHW65605 HRS65603:HRS65605 IBO65603:IBO65605 ILK65603:ILK65605 IVG65603:IVG65605 JFC65603:JFC65605 JOY65603:JOY65605 JYU65603:JYU65605 KIQ65603:KIQ65605 KSM65603:KSM65605 LCI65603:LCI65605 LME65603:LME65605 LWA65603:LWA65605 MFW65603:MFW65605 MPS65603:MPS65605 MZO65603:MZO65605 NJK65603:NJK65605 NTG65603:NTG65605 ODC65603:ODC65605 OMY65603:OMY65605 OWU65603:OWU65605 PGQ65603:PGQ65605 PQM65603:PQM65605 QAI65603:QAI65605 QKE65603:QKE65605 QUA65603:QUA65605 RDW65603:RDW65605 RNS65603:RNS65605 RXO65603:RXO65605 SHK65603:SHK65605 SRG65603:SRG65605 TBC65603:TBC65605 TKY65603:TKY65605 TUU65603:TUU65605 UEQ65603:UEQ65605 UOM65603:UOM65605 UYI65603:UYI65605 VIE65603:VIE65605 VSA65603:VSA65605 WBW65603:WBW65605 WLS65603:WLS65605 WVO65603:WVO65605 G131139:G131141 JC131139:JC131141 SY131139:SY131141 ACU131139:ACU131141 AMQ131139:AMQ131141 AWM131139:AWM131141 BGI131139:BGI131141 BQE131139:BQE131141 CAA131139:CAA131141 CJW131139:CJW131141 CTS131139:CTS131141 DDO131139:DDO131141 DNK131139:DNK131141 DXG131139:DXG131141 EHC131139:EHC131141 EQY131139:EQY131141 FAU131139:FAU131141 FKQ131139:FKQ131141 FUM131139:FUM131141 GEI131139:GEI131141 GOE131139:GOE131141 GYA131139:GYA131141 HHW131139:HHW131141 HRS131139:HRS131141 IBO131139:IBO131141 ILK131139:ILK131141 IVG131139:IVG131141 JFC131139:JFC131141 JOY131139:JOY131141 JYU131139:JYU131141 KIQ131139:KIQ131141 KSM131139:KSM131141 LCI131139:LCI131141 LME131139:LME131141 LWA131139:LWA131141 MFW131139:MFW131141 MPS131139:MPS131141 MZO131139:MZO131141 NJK131139:NJK131141 NTG131139:NTG131141 ODC131139:ODC131141 OMY131139:OMY131141 OWU131139:OWU131141 PGQ131139:PGQ131141 PQM131139:PQM131141 QAI131139:QAI131141 QKE131139:QKE131141 QUA131139:QUA131141 RDW131139:RDW131141 RNS131139:RNS131141 RXO131139:RXO131141 SHK131139:SHK131141 SRG131139:SRG131141 TBC131139:TBC131141 TKY131139:TKY131141 TUU131139:TUU131141 UEQ131139:UEQ131141 UOM131139:UOM131141 UYI131139:UYI131141 VIE131139:VIE131141 VSA131139:VSA131141 WBW131139:WBW131141 WLS131139:WLS131141 WVO131139:WVO131141 G196675:G196677 JC196675:JC196677 SY196675:SY196677 ACU196675:ACU196677 AMQ196675:AMQ196677 AWM196675:AWM196677 BGI196675:BGI196677 BQE196675:BQE196677 CAA196675:CAA196677 CJW196675:CJW196677 CTS196675:CTS196677 DDO196675:DDO196677 DNK196675:DNK196677 DXG196675:DXG196677 EHC196675:EHC196677 EQY196675:EQY196677 FAU196675:FAU196677 FKQ196675:FKQ196677 FUM196675:FUM196677 GEI196675:GEI196677 GOE196675:GOE196677 GYA196675:GYA196677 HHW196675:HHW196677 HRS196675:HRS196677 IBO196675:IBO196677 ILK196675:ILK196677 IVG196675:IVG196677 JFC196675:JFC196677 JOY196675:JOY196677 JYU196675:JYU196677 KIQ196675:KIQ196677 KSM196675:KSM196677 LCI196675:LCI196677 LME196675:LME196677 LWA196675:LWA196677 MFW196675:MFW196677 MPS196675:MPS196677 MZO196675:MZO196677 NJK196675:NJK196677 NTG196675:NTG196677 ODC196675:ODC196677 OMY196675:OMY196677 OWU196675:OWU196677 PGQ196675:PGQ196677 PQM196675:PQM196677 QAI196675:QAI196677 QKE196675:QKE196677 QUA196675:QUA196677 RDW196675:RDW196677 RNS196675:RNS196677 RXO196675:RXO196677 SHK196675:SHK196677 SRG196675:SRG196677 TBC196675:TBC196677 TKY196675:TKY196677 TUU196675:TUU196677 UEQ196675:UEQ196677 UOM196675:UOM196677 UYI196675:UYI196677 VIE196675:VIE196677 VSA196675:VSA196677 WBW196675:WBW196677 WLS196675:WLS196677 WVO196675:WVO196677 G262211:G262213 JC262211:JC262213 SY262211:SY262213 ACU262211:ACU262213 AMQ262211:AMQ262213 AWM262211:AWM262213 BGI262211:BGI262213 BQE262211:BQE262213 CAA262211:CAA262213 CJW262211:CJW262213 CTS262211:CTS262213 DDO262211:DDO262213 DNK262211:DNK262213 DXG262211:DXG262213 EHC262211:EHC262213 EQY262211:EQY262213 FAU262211:FAU262213 FKQ262211:FKQ262213 FUM262211:FUM262213 GEI262211:GEI262213 GOE262211:GOE262213 GYA262211:GYA262213 HHW262211:HHW262213 HRS262211:HRS262213 IBO262211:IBO262213 ILK262211:ILK262213 IVG262211:IVG262213 JFC262211:JFC262213 JOY262211:JOY262213 JYU262211:JYU262213 KIQ262211:KIQ262213 KSM262211:KSM262213 LCI262211:LCI262213 LME262211:LME262213 LWA262211:LWA262213 MFW262211:MFW262213 MPS262211:MPS262213 MZO262211:MZO262213 NJK262211:NJK262213 NTG262211:NTG262213 ODC262211:ODC262213 OMY262211:OMY262213 OWU262211:OWU262213 PGQ262211:PGQ262213 PQM262211:PQM262213 QAI262211:QAI262213 QKE262211:QKE262213 QUA262211:QUA262213 RDW262211:RDW262213 RNS262211:RNS262213 RXO262211:RXO262213 SHK262211:SHK262213 SRG262211:SRG262213 TBC262211:TBC262213 TKY262211:TKY262213 TUU262211:TUU262213 UEQ262211:UEQ262213 UOM262211:UOM262213 UYI262211:UYI262213 VIE262211:VIE262213 VSA262211:VSA262213 WBW262211:WBW262213 WLS262211:WLS262213 WVO262211:WVO262213 G327747:G327749 JC327747:JC327749 SY327747:SY327749 ACU327747:ACU327749 AMQ327747:AMQ327749 AWM327747:AWM327749 BGI327747:BGI327749 BQE327747:BQE327749 CAA327747:CAA327749 CJW327747:CJW327749 CTS327747:CTS327749 DDO327747:DDO327749 DNK327747:DNK327749 DXG327747:DXG327749 EHC327747:EHC327749 EQY327747:EQY327749 FAU327747:FAU327749 FKQ327747:FKQ327749 FUM327747:FUM327749 GEI327747:GEI327749 GOE327747:GOE327749 GYA327747:GYA327749 HHW327747:HHW327749 HRS327747:HRS327749 IBO327747:IBO327749 ILK327747:ILK327749 IVG327747:IVG327749 JFC327747:JFC327749 JOY327747:JOY327749 JYU327747:JYU327749 KIQ327747:KIQ327749 KSM327747:KSM327749 LCI327747:LCI327749 LME327747:LME327749 LWA327747:LWA327749 MFW327747:MFW327749 MPS327747:MPS327749 MZO327747:MZO327749 NJK327747:NJK327749 NTG327747:NTG327749 ODC327747:ODC327749 OMY327747:OMY327749 OWU327747:OWU327749 PGQ327747:PGQ327749 PQM327747:PQM327749 QAI327747:QAI327749 QKE327747:QKE327749 QUA327747:QUA327749 RDW327747:RDW327749 RNS327747:RNS327749 RXO327747:RXO327749 SHK327747:SHK327749 SRG327747:SRG327749 TBC327747:TBC327749 TKY327747:TKY327749 TUU327747:TUU327749 UEQ327747:UEQ327749 UOM327747:UOM327749 UYI327747:UYI327749 VIE327747:VIE327749 VSA327747:VSA327749 WBW327747:WBW327749 WLS327747:WLS327749 WVO327747:WVO327749 G393283:G393285 JC393283:JC393285 SY393283:SY393285 ACU393283:ACU393285 AMQ393283:AMQ393285 AWM393283:AWM393285 BGI393283:BGI393285 BQE393283:BQE393285 CAA393283:CAA393285 CJW393283:CJW393285 CTS393283:CTS393285 DDO393283:DDO393285 DNK393283:DNK393285 DXG393283:DXG393285 EHC393283:EHC393285 EQY393283:EQY393285 FAU393283:FAU393285 FKQ393283:FKQ393285 FUM393283:FUM393285 GEI393283:GEI393285 GOE393283:GOE393285 GYA393283:GYA393285 HHW393283:HHW393285 HRS393283:HRS393285 IBO393283:IBO393285 ILK393283:ILK393285 IVG393283:IVG393285 JFC393283:JFC393285 JOY393283:JOY393285 JYU393283:JYU393285 KIQ393283:KIQ393285 KSM393283:KSM393285 LCI393283:LCI393285 LME393283:LME393285 LWA393283:LWA393285 MFW393283:MFW393285 MPS393283:MPS393285 MZO393283:MZO393285 NJK393283:NJK393285 NTG393283:NTG393285 ODC393283:ODC393285 OMY393283:OMY393285 OWU393283:OWU393285 PGQ393283:PGQ393285 PQM393283:PQM393285 QAI393283:QAI393285 QKE393283:QKE393285 QUA393283:QUA393285 RDW393283:RDW393285 RNS393283:RNS393285 RXO393283:RXO393285 SHK393283:SHK393285 SRG393283:SRG393285 TBC393283:TBC393285 TKY393283:TKY393285 TUU393283:TUU393285 UEQ393283:UEQ393285 UOM393283:UOM393285 UYI393283:UYI393285 VIE393283:VIE393285 VSA393283:VSA393285 WBW393283:WBW393285 WLS393283:WLS393285 WVO393283:WVO393285 G458819:G458821 JC458819:JC458821 SY458819:SY458821 ACU458819:ACU458821 AMQ458819:AMQ458821 AWM458819:AWM458821 BGI458819:BGI458821 BQE458819:BQE458821 CAA458819:CAA458821 CJW458819:CJW458821 CTS458819:CTS458821 DDO458819:DDO458821 DNK458819:DNK458821 DXG458819:DXG458821 EHC458819:EHC458821 EQY458819:EQY458821 FAU458819:FAU458821 FKQ458819:FKQ458821 FUM458819:FUM458821 GEI458819:GEI458821 GOE458819:GOE458821 GYA458819:GYA458821 HHW458819:HHW458821 HRS458819:HRS458821 IBO458819:IBO458821 ILK458819:ILK458821 IVG458819:IVG458821 JFC458819:JFC458821 JOY458819:JOY458821 JYU458819:JYU458821 KIQ458819:KIQ458821 KSM458819:KSM458821 LCI458819:LCI458821 LME458819:LME458821 LWA458819:LWA458821 MFW458819:MFW458821 MPS458819:MPS458821 MZO458819:MZO458821 NJK458819:NJK458821 NTG458819:NTG458821 ODC458819:ODC458821 OMY458819:OMY458821 OWU458819:OWU458821 PGQ458819:PGQ458821 PQM458819:PQM458821 QAI458819:QAI458821 QKE458819:QKE458821 QUA458819:QUA458821 RDW458819:RDW458821 RNS458819:RNS458821 RXO458819:RXO458821 SHK458819:SHK458821 SRG458819:SRG458821 TBC458819:TBC458821 TKY458819:TKY458821 TUU458819:TUU458821 UEQ458819:UEQ458821 UOM458819:UOM458821 UYI458819:UYI458821 VIE458819:VIE458821 VSA458819:VSA458821 WBW458819:WBW458821 WLS458819:WLS458821 WVO458819:WVO458821 G524355:G524357 JC524355:JC524357 SY524355:SY524357 ACU524355:ACU524357 AMQ524355:AMQ524357 AWM524355:AWM524357 BGI524355:BGI524357 BQE524355:BQE524357 CAA524355:CAA524357 CJW524355:CJW524357 CTS524355:CTS524357 DDO524355:DDO524357 DNK524355:DNK524357 DXG524355:DXG524357 EHC524355:EHC524357 EQY524355:EQY524357 FAU524355:FAU524357 FKQ524355:FKQ524357 FUM524355:FUM524357 GEI524355:GEI524357 GOE524355:GOE524357 GYA524355:GYA524357 HHW524355:HHW524357 HRS524355:HRS524357 IBO524355:IBO524357 ILK524355:ILK524357 IVG524355:IVG524357 JFC524355:JFC524357 JOY524355:JOY524357 JYU524355:JYU524357 KIQ524355:KIQ524357 KSM524355:KSM524357 LCI524355:LCI524357 LME524355:LME524357 LWA524355:LWA524357 MFW524355:MFW524357 MPS524355:MPS524357 MZO524355:MZO524357 NJK524355:NJK524357 NTG524355:NTG524357 ODC524355:ODC524357 OMY524355:OMY524357 OWU524355:OWU524357 PGQ524355:PGQ524357 PQM524355:PQM524357 QAI524355:QAI524357 QKE524355:QKE524357 QUA524355:QUA524357 RDW524355:RDW524357 RNS524355:RNS524357 RXO524355:RXO524357 SHK524355:SHK524357 SRG524355:SRG524357 TBC524355:TBC524357 TKY524355:TKY524357 TUU524355:TUU524357 UEQ524355:UEQ524357 UOM524355:UOM524357 UYI524355:UYI524357 VIE524355:VIE524357 VSA524355:VSA524357 WBW524355:WBW524357 WLS524355:WLS524357 WVO524355:WVO524357 G589891:G589893 JC589891:JC589893 SY589891:SY589893 ACU589891:ACU589893 AMQ589891:AMQ589893 AWM589891:AWM589893 BGI589891:BGI589893 BQE589891:BQE589893 CAA589891:CAA589893 CJW589891:CJW589893 CTS589891:CTS589893 DDO589891:DDO589893 DNK589891:DNK589893 DXG589891:DXG589893 EHC589891:EHC589893 EQY589891:EQY589893 FAU589891:FAU589893 FKQ589891:FKQ589893 FUM589891:FUM589893 GEI589891:GEI589893 GOE589891:GOE589893 GYA589891:GYA589893 HHW589891:HHW589893 HRS589891:HRS589893 IBO589891:IBO589893 ILK589891:ILK589893 IVG589891:IVG589893 JFC589891:JFC589893 JOY589891:JOY589893 JYU589891:JYU589893 KIQ589891:KIQ589893 KSM589891:KSM589893 LCI589891:LCI589893 LME589891:LME589893 LWA589891:LWA589893 MFW589891:MFW589893 MPS589891:MPS589893 MZO589891:MZO589893 NJK589891:NJK589893 NTG589891:NTG589893 ODC589891:ODC589893 OMY589891:OMY589893 OWU589891:OWU589893 PGQ589891:PGQ589893 PQM589891:PQM589893 QAI589891:QAI589893 QKE589891:QKE589893 QUA589891:QUA589893 RDW589891:RDW589893 RNS589891:RNS589893 RXO589891:RXO589893 SHK589891:SHK589893 SRG589891:SRG589893 TBC589891:TBC589893 TKY589891:TKY589893 TUU589891:TUU589893 UEQ589891:UEQ589893 UOM589891:UOM589893 UYI589891:UYI589893 VIE589891:VIE589893 VSA589891:VSA589893 WBW589891:WBW589893 WLS589891:WLS589893 WVO589891:WVO589893 G655427:G655429 JC655427:JC655429 SY655427:SY655429 ACU655427:ACU655429 AMQ655427:AMQ655429 AWM655427:AWM655429 BGI655427:BGI655429 BQE655427:BQE655429 CAA655427:CAA655429 CJW655427:CJW655429 CTS655427:CTS655429 DDO655427:DDO655429 DNK655427:DNK655429 DXG655427:DXG655429 EHC655427:EHC655429 EQY655427:EQY655429 FAU655427:FAU655429 FKQ655427:FKQ655429 FUM655427:FUM655429 GEI655427:GEI655429 GOE655427:GOE655429 GYA655427:GYA655429 HHW655427:HHW655429 HRS655427:HRS655429 IBO655427:IBO655429 ILK655427:ILK655429 IVG655427:IVG655429 JFC655427:JFC655429 JOY655427:JOY655429 JYU655427:JYU655429 KIQ655427:KIQ655429 KSM655427:KSM655429 LCI655427:LCI655429 LME655427:LME655429 LWA655427:LWA655429 MFW655427:MFW655429 MPS655427:MPS655429 MZO655427:MZO655429 NJK655427:NJK655429 NTG655427:NTG655429 ODC655427:ODC655429 OMY655427:OMY655429 OWU655427:OWU655429 PGQ655427:PGQ655429 PQM655427:PQM655429 QAI655427:QAI655429 QKE655427:QKE655429 QUA655427:QUA655429 RDW655427:RDW655429 RNS655427:RNS655429 RXO655427:RXO655429 SHK655427:SHK655429 SRG655427:SRG655429 TBC655427:TBC655429 TKY655427:TKY655429 TUU655427:TUU655429 UEQ655427:UEQ655429 UOM655427:UOM655429 UYI655427:UYI655429 VIE655427:VIE655429 VSA655427:VSA655429 WBW655427:WBW655429 WLS655427:WLS655429 WVO655427:WVO655429 G720963:G720965 JC720963:JC720965 SY720963:SY720965 ACU720963:ACU720965 AMQ720963:AMQ720965 AWM720963:AWM720965 BGI720963:BGI720965 BQE720963:BQE720965 CAA720963:CAA720965 CJW720963:CJW720965 CTS720963:CTS720965 DDO720963:DDO720965 DNK720963:DNK720965 DXG720963:DXG720965 EHC720963:EHC720965 EQY720963:EQY720965 FAU720963:FAU720965 FKQ720963:FKQ720965 FUM720963:FUM720965 GEI720963:GEI720965 GOE720963:GOE720965 GYA720963:GYA720965 HHW720963:HHW720965 HRS720963:HRS720965 IBO720963:IBO720965 ILK720963:ILK720965 IVG720963:IVG720965 JFC720963:JFC720965 JOY720963:JOY720965 JYU720963:JYU720965 KIQ720963:KIQ720965 KSM720963:KSM720965 LCI720963:LCI720965 LME720963:LME720965 LWA720963:LWA720965 MFW720963:MFW720965 MPS720963:MPS720965 MZO720963:MZO720965 NJK720963:NJK720965 NTG720963:NTG720965 ODC720963:ODC720965 OMY720963:OMY720965 OWU720963:OWU720965 PGQ720963:PGQ720965 PQM720963:PQM720965 QAI720963:QAI720965 QKE720963:QKE720965 QUA720963:QUA720965 RDW720963:RDW720965 RNS720963:RNS720965 RXO720963:RXO720965 SHK720963:SHK720965 SRG720963:SRG720965 TBC720963:TBC720965 TKY720963:TKY720965 TUU720963:TUU720965 UEQ720963:UEQ720965 UOM720963:UOM720965 UYI720963:UYI720965 VIE720963:VIE720965 VSA720963:VSA720965 WBW720963:WBW720965 WLS720963:WLS720965 WVO720963:WVO720965 G786499:G786501 JC786499:JC786501 SY786499:SY786501 ACU786499:ACU786501 AMQ786499:AMQ786501 AWM786499:AWM786501 BGI786499:BGI786501 BQE786499:BQE786501 CAA786499:CAA786501 CJW786499:CJW786501 CTS786499:CTS786501 DDO786499:DDO786501 DNK786499:DNK786501 DXG786499:DXG786501 EHC786499:EHC786501 EQY786499:EQY786501 FAU786499:FAU786501 FKQ786499:FKQ786501 FUM786499:FUM786501 GEI786499:GEI786501 GOE786499:GOE786501 GYA786499:GYA786501 HHW786499:HHW786501 HRS786499:HRS786501 IBO786499:IBO786501 ILK786499:ILK786501 IVG786499:IVG786501 JFC786499:JFC786501 JOY786499:JOY786501 JYU786499:JYU786501 KIQ786499:KIQ786501 KSM786499:KSM786501 LCI786499:LCI786501 LME786499:LME786501 LWA786499:LWA786501 MFW786499:MFW786501 MPS786499:MPS786501 MZO786499:MZO786501 NJK786499:NJK786501 NTG786499:NTG786501 ODC786499:ODC786501 OMY786499:OMY786501 OWU786499:OWU786501 PGQ786499:PGQ786501 PQM786499:PQM786501 QAI786499:QAI786501 QKE786499:QKE786501 QUA786499:QUA786501 RDW786499:RDW786501 RNS786499:RNS786501 RXO786499:RXO786501 SHK786499:SHK786501 SRG786499:SRG786501 TBC786499:TBC786501 TKY786499:TKY786501 TUU786499:TUU786501 UEQ786499:UEQ786501 UOM786499:UOM786501 UYI786499:UYI786501 VIE786499:VIE786501 VSA786499:VSA786501 WBW786499:WBW786501 WLS786499:WLS786501 WVO786499:WVO786501 G852035:G852037 JC852035:JC852037 SY852035:SY852037 ACU852035:ACU852037 AMQ852035:AMQ852037 AWM852035:AWM852037 BGI852035:BGI852037 BQE852035:BQE852037 CAA852035:CAA852037 CJW852035:CJW852037 CTS852035:CTS852037 DDO852035:DDO852037 DNK852035:DNK852037 DXG852035:DXG852037 EHC852035:EHC852037 EQY852035:EQY852037 FAU852035:FAU852037 FKQ852035:FKQ852037 FUM852035:FUM852037 GEI852035:GEI852037 GOE852035:GOE852037 GYA852035:GYA852037 HHW852035:HHW852037 HRS852035:HRS852037 IBO852035:IBO852037 ILK852035:ILK852037 IVG852035:IVG852037 JFC852035:JFC852037 JOY852035:JOY852037 JYU852035:JYU852037 KIQ852035:KIQ852037 KSM852035:KSM852037 LCI852035:LCI852037 LME852035:LME852037 LWA852035:LWA852037 MFW852035:MFW852037 MPS852035:MPS852037 MZO852035:MZO852037 NJK852035:NJK852037 NTG852035:NTG852037 ODC852035:ODC852037 OMY852035:OMY852037 OWU852035:OWU852037 PGQ852035:PGQ852037 PQM852035:PQM852037 QAI852035:QAI852037 QKE852035:QKE852037 QUA852035:QUA852037 RDW852035:RDW852037 RNS852035:RNS852037 RXO852035:RXO852037 SHK852035:SHK852037 SRG852035:SRG852037 TBC852035:TBC852037 TKY852035:TKY852037 TUU852035:TUU852037 UEQ852035:UEQ852037 UOM852035:UOM852037 UYI852035:UYI852037 VIE852035:VIE852037 VSA852035:VSA852037 WBW852035:WBW852037 WLS852035:WLS852037 WVO852035:WVO852037 G917571:G917573 JC917571:JC917573 SY917571:SY917573 ACU917571:ACU917573 AMQ917571:AMQ917573 AWM917571:AWM917573 BGI917571:BGI917573 BQE917571:BQE917573 CAA917571:CAA917573 CJW917571:CJW917573 CTS917571:CTS917573 DDO917571:DDO917573 DNK917571:DNK917573 DXG917571:DXG917573 EHC917571:EHC917573 EQY917571:EQY917573 FAU917571:FAU917573 FKQ917571:FKQ917573 FUM917571:FUM917573 GEI917571:GEI917573 GOE917571:GOE917573 GYA917571:GYA917573 HHW917571:HHW917573 HRS917571:HRS917573 IBO917571:IBO917573 ILK917571:ILK917573 IVG917571:IVG917573 JFC917571:JFC917573 JOY917571:JOY917573 JYU917571:JYU917573 KIQ917571:KIQ917573 KSM917571:KSM917573 LCI917571:LCI917573 LME917571:LME917573 LWA917571:LWA917573 MFW917571:MFW917573 MPS917571:MPS917573 MZO917571:MZO917573 NJK917571:NJK917573 NTG917571:NTG917573 ODC917571:ODC917573 OMY917571:OMY917573 OWU917571:OWU917573 PGQ917571:PGQ917573 PQM917571:PQM917573 QAI917571:QAI917573 QKE917571:QKE917573 QUA917571:QUA917573 RDW917571:RDW917573 RNS917571:RNS917573 RXO917571:RXO917573 SHK917571:SHK917573 SRG917571:SRG917573 TBC917571:TBC917573 TKY917571:TKY917573 TUU917571:TUU917573 UEQ917571:UEQ917573 UOM917571:UOM917573 UYI917571:UYI917573 VIE917571:VIE917573 VSA917571:VSA917573 WBW917571:WBW917573 WLS917571:WLS917573 WVO917571:WVO917573 G983107:G983109 JC983107:JC983109 SY983107:SY983109 ACU983107:ACU983109 AMQ983107:AMQ983109 AWM983107:AWM983109 BGI983107:BGI983109 BQE983107:BQE983109 CAA983107:CAA983109 CJW983107:CJW983109 CTS983107:CTS983109 DDO983107:DDO983109 DNK983107:DNK983109 DXG983107:DXG983109 EHC983107:EHC983109 EQY983107:EQY983109 FAU983107:FAU983109 FKQ983107:FKQ983109 FUM983107:FUM983109 GEI983107:GEI983109 GOE983107:GOE983109 GYA983107:GYA983109 HHW983107:HHW983109 HRS983107:HRS983109 IBO983107:IBO983109 ILK983107:ILK983109 IVG983107:IVG983109 JFC983107:JFC983109 JOY983107:JOY983109 JYU983107:JYU983109 KIQ983107:KIQ983109 KSM983107:KSM983109 LCI983107:LCI983109 LME983107:LME983109 LWA983107:LWA983109 MFW983107:MFW983109 MPS983107:MPS983109 MZO983107:MZO983109 NJK983107:NJK983109 NTG983107:NTG983109 ODC983107:ODC983109 OMY983107:OMY983109 OWU983107:OWU983109 PGQ983107:PGQ983109 PQM983107:PQM983109 QAI983107:QAI983109 QKE983107:QKE983109 QUA983107:QUA983109 RDW983107:RDW983109 RNS983107:RNS983109 RXO983107:RXO983109 SHK983107:SHK983109 SRG983107:SRG983109 TBC983107:TBC983109 TKY983107:TKY983109 TUU983107:TUU983109 UEQ983107:UEQ983109 UOM983107:UOM983109 UYI983107:UYI983109 VIE983107:VIE983109 VSA983107:VSA983109 WBW983107:WBW983109 WLS983107:WLS983109 WVO983107:WVO983109 G63 JC63 SY63 ACU63 AMQ63 AWM63 BGI63 BQE63 CAA63 CJW63 CTS63 DDO63 DNK63 DXG63 EHC63 EQY63 FAU63 FKQ63 FUM63 GEI63 GOE63 GYA63 HHW63 HRS63 IBO63 ILK63 IVG63 JFC63 JOY63 JYU63 KIQ63 KSM63 LCI63 LME63 LWA63 MFW63 MPS63 MZO63 NJK63 NTG63 ODC63 OMY63 OWU63 PGQ63 PQM63 QAI63 QKE63 QUA63 RDW63 RNS63 RXO63 SHK63 SRG63 TBC63 TKY63 TUU63 UEQ63 UOM63 UYI63 VIE63 VSA63 WBW63 WLS63 WVO63 G65599 JC65599 SY65599 ACU65599 AMQ65599 AWM65599 BGI65599 BQE65599 CAA65599 CJW65599 CTS65599 DDO65599 DNK65599 DXG65599 EHC65599 EQY65599 FAU65599 FKQ65599 FUM65599 GEI65599 GOE65599 GYA65599 HHW65599 HRS65599 IBO65599 ILK65599 IVG65599 JFC65599 JOY65599 JYU65599 KIQ65599 KSM65599 LCI65599 LME65599 LWA65599 MFW65599 MPS65599 MZO65599 NJK65599 NTG65599 ODC65599 OMY65599 OWU65599 PGQ65599 PQM65599 QAI65599 QKE65599 QUA65599 RDW65599 RNS65599 RXO65599 SHK65599 SRG65599 TBC65599 TKY65599 TUU65599 UEQ65599 UOM65599 UYI65599 VIE65599 VSA65599 WBW65599 WLS65599 WVO65599 G131135 JC131135 SY131135 ACU131135 AMQ131135 AWM131135 BGI131135 BQE131135 CAA131135 CJW131135 CTS131135 DDO131135 DNK131135 DXG131135 EHC131135 EQY131135 FAU131135 FKQ131135 FUM131135 GEI131135 GOE131135 GYA131135 HHW131135 HRS131135 IBO131135 ILK131135 IVG131135 JFC131135 JOY131135 JYU131135 KIQ131135 KSM131135 LCI131135 LME131135 LWA131135 MFW131135 MPS131135 MZO131135 NJK131135 NTG131135 ODC131135 OMY131135 OWU131135 PGQ131135 PQM131135 QAI131135 QKE131135 QUA131135 RDW131135 RNS131135 RXO131135 SHK131135 SRG131135 TBC131135 TKY131135 TUU131135 UEQ131135 UOM131135 UYI131135 VIE131135 VSA131135 WBW131135 WLS131135 WVO131135 G196671 JC196671 SY196671 ACU196671 AMQ196671 AWM196671 BGI196671 BQE196671 CAA196671 CJW196671 CTS196671 DDO196671 DNK196671 DXG196671 EHC196671 EQY196671 FAU196671 FKQ196671 FUM196671 GEI196671 GOE196671 GYA196671 HHW196671 HRS196671 IBO196671 ILK196671 IVG196671 JFC196671 JOY196671 JYU196671 KIQ196671 KSM196671 LCI196671 LME196671 LWA196671 MFW196671 MPS196671 MZO196671 NJK196671 NTG196671 ODC196671 OMY196671 OWU196671 PGQ196671 PQM196671 QAI196671 QKE196671 QUA196671 RDW196671 RNS196671 RXO196671 SHK196671 SRG196671 TBC196671 TKY196671 TUU196671 UEQ196671 UOM196671 UYI196671 VIE196671 VSA196671 WBW196671 WLS196671 WVO196671 G262207 JC262207 SY262207 ACU262207 AMQ262207 AWM262207 BGI262207 BQE262207 CAA262207 CJW262207 CTS262207 DDO262207 DNK262207 DXG262207 EHC262207 EQY262207 FAU262207 FKQ262207 FUM262207 GEI262207 GOE262207 GYA262207 HHW262207 HRS262207 IBO262207 ILK262207 IVG262207 JFC262207 JOY262207 JYU262207 KIQ262207 KSM262207 LCI262207 LME262207 LWA262207 MFW262207 MPS262207 MZO262207 NJK262207 NTG262207 ODC262207 OMY262207 OWU262207 PGQ262207 PQM262207 QAI262207 QKE262207 QUA262207 RDW262207 RNS262207 RXO262207 SHK262207 SRG262207 TBC262207 TKY262207 TUU262207 UEQ262207 UOM262207 UYI262207 VIE262207 VSA262207 WBW262207 WLS262207 WVO262207 G327743 JC327743 SY327743 ACU327743 AMQ327743 AWM327743 BGI327743 BQE327743 CAA327743 CJW327743 CTS327743 DDO327743 DNK327743 DXG327743 EHC327743 EQY327743 FAU327743 FKQ327743 FUM327743 GEI327743 GOE327743 GYA327743 HHW327743 HRS327743 IBO327743 ILK327743 IVG327743 JFC327743 JOY327743 JYU327743 KIQ327743 KSM327743 LCI327743 LME327743 LWA327743 MFW327743 MPS327743 MZO327743 NJK327743 NTG327743 ODC327743 OMY327743 OWU327743 PGQ327743 PQM327743 QAI327743 QKE327743 QUA327743 RDW327743 RNS327743 RXO327743 SHK327743 SRG327743 TBC327743 TKY327743 TUU327743 UEQ327743 UOM327743 UYI327743 VIE327743 VSA327743 WBW327743 WLS327743 WVO327743 G393279 JC393279 SY393279 ACU393279 AMQ393279 AWM393279 BGI393279 BQE393279 CAA393279 CJW393279 CTS393279 DDO393279 DNK393279 DXG393279 EHC393279 EQY393279 FAU393279 FKQ393279 FUM393279 GEI393279 GOE393279 GYA393279 HHW393279 HRS393279 IBO393279 ILK393279 IVG393279 JFC393279 JOY393279 JYU393279 KIQ393279 KSM393279 LCI393279 LME393279 LWA393279 MFW393279 MPS393279 MZO393279 NJK393279 NTG393279 ODC393279 OMY393279 OWU393279 PGQ393279 PQM393279 QAI393279 QKE393279 QUA393279 RDW393279 RNS393279 RXO393279 SHK393279 SRG393279 TBC393279 TKY393279 TUU393279 UEQ393279 UOM393279 UYI393279 VIE393279 VSA393279 WBW393279 WLS393279 WVO393279 G458815 JC458815 SY458815 ACU458815 AMQ458815 AWM458815 BGI458815 BQE458815 CAA458815 CJW458815 CTS458815 DDO458815 DNK458815 DXG458815 EHC458815 EQY458815 FAU458815 FKQ458815 FUM458815 GEI458815 GOE458815 GYA458815 HHW458815 HRS458815 IBO458815 ILK458815 IVG458815 JFC458815 JOY458815 JYU458815 KIQ458815 KSM458815 LCI458815 LME458815 LWA458815 MFW458815 MPS458815 MZO458815 NJK458815 NTG458815 ODC458815 OMY458815 OWU458815 PGQ458815 PQM458815 QAI458815 QKE458815 QUA458815 RDW458815 RNS458815 RXO458815 SHK458815 SRG458815 TBC458815 TKY458815 TUU458815 UEQ458815 UOM458815 UYI458815 VIE458815 VSA458815 WBW458815 WLS458815 WVO458815 G524351 JC524351 SY524351 ACU524351 AMQ524351 AWM524351 BGI524351 BQE524351 CAA524351 CJW524351 CTS524351 DDO524351 DNK524351 DXG524351 EHC524351 EQY524351 FAU524351 FKQ524351 FUM524351 GEI524351 GOE524351 GYA524351 HHW524351 HRS524351 IBO524351 ILK524351 IVG524351 JFC524351 JOY524351 JYU524351 KIQ524351 KSM524351 LCI524351 LME524351 LWA524351 MFW524351 MPS524351 MZO524351 NJK524351 NTG524351 ODC524351 OMY524351 OWU524351 PGQ524351 PQM524351 QAI524351 QKE524351 QUA524351 RDW524351 RNS524351 RXO524351 SHK524351 SRG524351 TBC524351 TKY524351 TUU524351 UEQ524351 UOM524351 UYI524351 VIE524351 VSA524351 WBW524351 WLS524351 WVO524351 G589887 JC589887 SY589887 ACU589887 AMQ589887 AWM589887 BGI589887 BQE589887 CAA589887 CJW589887 CTS589887 DDO589887 DNK589887 DXG589887 EHC589887 EQY589887 FAU589887 FKQ589887 FUM589887 GEI589887 GOE589887 GYA589887 HHW589887 HRS589887 IBO589887 ILK589887 IVG589887 JFC589887 JOY589887 JYU589887 KIQ589887 KSM589887 LCI589887 LME589887 LWA589887 MFW589887 MPS589887 MZO589887 NJK589887 NTG589887 ODC589887 OMY589887 OWU589887 PGQ589887 PQM589887 QAI589887 QKE589887 QUA589887 RDW589887 RNS589887 RXO589887 SHK589887 SRG589887 TBC589887 TKY589887 TUU589887 UEQ589887 UOM589887 UYI589887 VIE589887 VSA589887 WBW589887 WLS589887 WVO589887 G655423 JC655423 SY655423 ACU655423 AMQ655423 AWM655423 BGI655423 BQE655423 CAA655423 CJW655423 CTS655423 DDO655423 DNK655423 DXG655423 EHC655423 EQY655423 FAU655423 FKQ655423 FUM655423 GEI655423 GOE655423 GYA655423 HHW655423 HRS655423 IBO655423 ILK655423 IVG655423 JFC655423 JOY655423 JYU655423 KIQ655423 KSM655423 LCI655423 LME655423 LWA655423 MFW655423 MPS655423 MZO655423 NJK655423 NTG655423 ODC655423 OMY655423 OWU655423 PGQ655423 PQM655423 QAI655423 QKE655423 QUA655423 RDW655423 RNS655423 RXO655423 SHK655423 SRG655423 TBC655423 TKY655423 TUU655423 UEQ655423 UOM655423 UYI655423 VIE655423 VSA655423 WBW655423 WLS655423 WVO655423 G720959 JC720959 SY720959 ACU720959 AMQ720959 AWM720959 BGI720959 BQE720959 CAA720959 CJW720959 CTS720959 DDO720959 DNK720959 DXG720959 EHC720959 EQY720959 FAU720959 FKQ720959 FUM720959 GEI720959 GOE720959 GYA720959 HHW720959 HRS720959 IBO720959 ILK720959 IVG720959 JFC720959 JOY720959 JYU720959 KIQ720959 KSM720959 LCI720959 LME720959 LWA720959 MFW720959 MPS720959 MZO720959 NJK720959 NTG720959 ODC720959 OMY720959 OWU720959 PGQ720959 PQM720959 QAI720959 QKE720959 QUA720959 RDW720959 RNS720959 RXO720959 SHK720959 SRG720959 TBC720959 TKY720959 TUU720959 UEQ720959 UOM720959 UYI720959 VIE720959 VSA720959 WBW720959 WLS720959 WVO720959 G786495 JC786495 SY786495 ACU786495 AMQ786495 AWM786495 BGI786495 BQE786495 CAA786495 CJW786495 CTS786495 DDO786495 DNK786495 DXG786495 EHC786495 EQY786495 FAU786495 FKQ786495 FUM786495 GEI786495 GOE786495 GYA786495 HHW786495 HRS786495 IBO786495 ILK786495 IVG786495 JFC786495 JOY786495 JYU786495 KIQ786495 KSM786495 LCI786495 LME786495 LWA786495 MFW786495 MPS786495 MZO786495 NJK786495 NTG786495 ODC786495 OMY786495 OWU786495 PGQ786495 PQM786495 QAI786495 QKE786495 QUA786495 RDW786495 RNS786495 RXO786495 SHK786495 SRG786495 TBC786495 TKY786495 TUU786495 UEQ786495 UOM786495 UYI786495 VIE786495 VSA786495 WBW786495 WLS786495 WVO786495 G852031 JC852031 SY852031 ACU852031 AMQ852031 AWM852031 BGI852031 BQE852031 CAA852031 CJW852031 CTS852031 DDO852031 DNK852031 DXG852031 EHC852031 EQY852031 FAU852031 FKQ852031 FUM852031 GEI852031 GOE852031 GYA852031 HHW852031 HRS852031 IBO852031 ILK852031 IVG852031 JFC852031 JOY852031 JYU852031 KIQ852031 KSM852031 LCI852031 LME852031 LWA852031 MFW852031 MPS852031 MZO852031 NJK852031 NTG852031 ODC852031 OMY852031 OWU852031 PGQ852031 PQM852031 QAI852031 QKE852031 QUA852031 RDW852031 RNS852031 RXO852031 SHK852031 SRG852031 TBC852031 TKY852031 TUU852031 UEQ852031 UOM852031 UYI852031 VIE852031 VSA852031 WBW852031 WLS852031 WVO852031 G917567 JC917567 SY917567 ACU917567 AMQ917567 AWM917567 BGI917567 BQE917567 CAA917567 CJW917567 CTS917567 DDO917567 DNK917567 DXG917567 EHC917567 EQY917567 FAU917567 FKQ917567 FUM917567 GEI917567 GOE917567 GYA917567 HHW917567 HRS917567 IBO917567 ILK917567 IVG917567 JFC917567 JOY917567 JYU917567 KIQ917567 KSM917567 LCI917567 LME917567 LWA917567 MFW917567 MPS917567 MZO917567 NJK917567 NTG917567 ODC917567 OMY917567 OWU917567 PGQ917567 PQM917567 QAI917567 QKE917567 QUA917567 RDW917567 RNS917567 RXO917567 SHK917567 SRG917567 TBC917567 TKY917567 TUU917567 UEQ917567 UOM917567 UYI917567 VIE917567 VSA917567 WBW917567 WLS917567 WVO917567 G983103 JC983103 SY983103 ACU983103 AMQ983103 AWM983103 BGI983103 BQE983103 CAA983103 CJW983103 CTS983103 DDO983103 DNK983103 DXG983103 EHC983103 EQY983103 FAU983103 FKQ983103 FUM983103 GEI983103 GOE983103 GYA983103 HHW983103 HRS983103 IBO983103 ILK983103 IVG983103 JFC983103 JOY983103 JYU983103 KIQ983103 KSM983103 LCI983103 LME983103 LWA983103 MFW983103 MPS983103 MZO983103 NJK983103 NTG983103 ODC983103 OMY983103 OWU983103 PGQ983103 PQM983103 QAI983103 QKE983103 QUA983103 RDW983103 RNS983103 RXO983103 SHK983103 SRG983103 TBC983103 TKY983103 TUU983103 UEQ983103 UOM983103 UYI983103 VIE983103 VSA983103 WBW983103 WLS983103 WVO983103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4"/>
  <sheetViews>
    <sheetView topLeftCell="A105" zoomScaleNormal="100" workbookViewId="0">
      <selection activeCell="H208" sqref="H208"/>
    </sheetView>
  </sheetViews>
  <sheetFormatPr defaultRowHeight="15" x14ac:dyDescent="0.25"/>
  <cols>
    <col min="1" max="2" width="13.7109375" customWidth="1"/>
    <col min="3" max="3" width="3.7109375" customWidth="1"/>
    <col min="4" max="4" width="7.7109375" customWidth="1"/>
    <col min="5" max="5" width="9.7109375" customWidth="1"/>
    <col min="6" max="6" width="6.7109375" customWidth="1"/>
    <col min="7" max="7" width="13.7109375" bestFit="1" customWidth="1"/>
    <col min="8" max="9" width="12.7109375" style="83" customWidth="1"/>
    <col min="10" max="10" width="2.7109375" customWidth="1"/>
    <col min="11" max="11" width="12" bestFit="1" customWidth="1"/>
    <col min="12" max="12" width="14.7109375" bestFit="1" customWidth="1"/>
    <col min="13" max="13" width="20.7109375" customWidth="1"/>
    <col min="257" max="258" width="13.7109375" customWidth="1"/>
    <col min="259" max="259" width="3.7109375" customWidth="1"/>
    <col min="260" max="260" width="7.7109375" customWidth="1"/>
    <col min="261" max="261" width="9.7109375" customWidth="1"/>
    <col min="262" max="262" width="6.7109375" customWidth="1"/>
    <col min="264" max="265" width="12.7109375" customWidth="1"/>
    <col min="266" max="266" width="2.7109375" customWidth="1"/>
    <col min="267" max="267" width="12" bestFit="1" customWidth="1"/>
    <col min="268" max="268" width="14.7109375" bestFit="1" customWidth="1"/>
    <col min="269" max="269" width="20.7109375" customWidth="1"/>
    <col min="513" max="514" width="13.7109375" customWidth="1"/>
    <col min="515" max="515" width="3.7109375" customWidth="1"/>
    <col min="516" max="516" width="7.7109375" customWidth="1"/>
    <col min="517" max="517" width="9.7109375" customWidth="1"/>
    <col min="518" max="518" width="6.7109375" customWidth="1"/>
    <col min="520" max="521" width="12.7109375" customWidth="1"/>
    <col min="522" max="522" width="2.7109375" customWidth="1"/>
    <col min="523" max="523" width="12" bestFit="1" customWidth="1"/>
    <col min="524" max="524" width="14.7109375" bestFit="1" customWidth="1"/>
    <col min="525" max="525" width="20.7109375" customWidth="1"/>
    <col min="769" max="770" width="13.7109375" customWidth="1"/>
    <col min="771" max="771" width="3.7109375" customWidth="1"/>
    <col min="772" max="772" width="7.7109375" customWidth="1"/>
    <col min="773" max="773" width="9.7109375" customWidth="1"/>
    <col min="774" max="774" width="6.7109375" customWidth="1"/>
    <col min="776" max="777" width="12.7109375" customWidth="1"/>
    <col min="778" max="778" width="2.7109375" customWidth="1"/>
    <col min="779" max="779" width="12" bestFit="1" customWidth="1"/>
    <col min="780" max="780" width="14.7109375" bestFit="1" customWidth="1"/>
    <col min="781" max="781" width="20.7109375" customWidth="1"/>
    <col min="1025" max="1026" width="13.7109375" customWidth="1"/>
    <col min="1027" max="1027" width="3.7109375" customWidth="1"/>
    <col min="1028" max="1028" width="7.7109375" customWidth="1"/>
    <col min="1029" max="1029" width="9.7109375" customWidth="1"/>
    <col min="1030" max="1030" width="6.7109375" customWidth="1"/>
    <col min="1032" max="1033" width="12.7109375" customWidth="1"/>
    <col min="1034" max="1034" width="2.7109375" customWidth="1"/>
    <col min="1035" max="1035" width="12" bestFit="1" customWidth="1"/>
    <col min="1036" max="1036" width="14.7109375" bestFit="1" customWidth="1"/>
    <col min="1037" max="1037" width="20.7109375" customWidth="1"/>
    <col min="1281" max="1282" width="13.7109375" customWidth="1"/>
    <col min="1283" max="1283" width="3.7109375" customWidth="1"/>
    <col min="1284" max="1284" width="7.7109375" customWidth="1"/>
    <col min="1285" max="1285" width="9.7109375" customWidth="1"/>
    <col min="1286" max="1286" width="6.7109375" customWidth="1"/>
    <col min="1288" max="1289" width="12.7109375" customWidth="1"/>
    <col min="1290" max="1290" width="2.7109375" customWidth="1"/>
    <col min="1291" max="1291" width="12" bestFit="1" customWidth="1"/>
    <col min="1292" max="1292" width="14.7109375" bestFit="1" customWidth="1"/>
    <col min="1293" max="1293" width="20.7109375" customWidth="1"/>
    <col min="1537" max="1538" width="13.7109375" customWidth="1"/>
    <col min="1539" max="1539" width="3.7109375" customWidth="1"/>
    <col min="1540" max="1540" width="7.7109375" customWidth="1"/>
    <col min="1541" max="1541" width="9.7109375" customWidth="1"/>
    <col min="1542" max="1542" width="6.7109375" customWidth="1"/>
    <col min="1544" max="1545" width="12.7109375" customWidth="1"/>
    <col min="1546" max="1546" width="2.7109375" customWidth="1"/>
    <col min="1547" max="1547" width="12" bestFit="1" customWidth="1"/>
    <col min="1548" max="1548" width="14.7109375" bestFit="1" customWidth="1"/>
    <col min="1549" max="1549" width="20.7109375" customWidth="1"/>
    <col min="1793" max="1794" width="13.7109375" customWidth="1"/>
    <col min="1795" max="1795" width="3.7109375" customWidth="1"/>
    <col min="1796" max="1796" width="7.7109375" customWidth="1"/>
    <col min="1797" max="1797" width="9.7109375" customWidth="1"/>
    <col min="1798" max="1798" width="6.7109375" customWidth="1"/>
    <col min="1800" max="1801" width="12.7109375" customWidth="1"/>
    <col min="1802" max="1802" width="2.7109375" customWidth="1"/>
    <col min="1803" max="1803" width="12" bestFit="1" customWidth="1"/>
    <col min="1804" max="1804" width="14.7109375" bestFit="1" customWidth="1"/>
    <col min="1805" max="1805" width="20.7109375" customWidth="1"/>
    <col min="2049" max="2050" width="13.7109375" customWidth="1"/>
    <col min="2051" max="2051" width="3.7109375" customWidth="1"/>
    <col min="2052" max="2052" width="7.7109375" customWidth="1"/>
    <col min="2053" max="2053" width="9.7109375" customWidth="1"/>
    <col min="2054" max="2054" width="6.7109375" customWidth="1"/>
    <col min="2056" max="2057" width="12.7109375" customWidth="1"/>
    <col min="2058" max="2058" width="2.7109375" customWidth="1"/>
    <col min="2059" max="2059" width="12" bestFit="1" customWidth="1"/>
    <col min="2060" max="2060" width="14.7109375" bestFit="1" customWidth="1"/>
    <col min="2061" max="2061" width="20.7109375" customWidth="1"/>
    <col min="2305" max="2306" width="13.7109375" customWidth="1"/>
    <col min="2307" max="2307" width="3.7109375" customWidth="1"/>
    <col min="2308" max="2308" width="7.7109375" customWidth="1"/>
    <col min="2309" max="2309" width="9.7109375" customWidth="1"/>
    <col min="2310" max="2310" width="6.7109375" customWidth="1"/>
    <col min="2312" max="2313" width="12.7109375" customWidth="1"/>
    <col min="2314" max="2314" width="2.7109375" customWidth="1"/>
    <col min="2315" max="2315" width="12" bestFit="1" customWidth="1"/>
    <col min="2316" max="2316" width="14.7109375" bestFit="1" customWidth="1"/>
    <col min="2317" max="2317" width="20.7109375" customWidth="1"/>
    <col min="2561" max="2562" width="13.7109375" customWidth="1"/>
    <col min="2563" max="2563" width="3.7109375" customWidth="1"/>
    <col min="2564" max="2564" width="7.7109375" customWidth="1"/>
    <col min="2565" max="2565" width="9.7109375" customWidth="1"/>
    <col min="2566" max="2566" width="6.7109375" customWidth="1"/>
    <col min="2568" max="2569" width="12.7109375" customWidth="1"/>
    <col min="2570" max="2570" width="2.7109375" customWidth="1"/>
    <col min="2571" max="2571" width="12" bestFit="1" customWidth="1"/>
    <col min="2572" max="2572" width="14.7109375" bestFit="1" customWidth="1"/>
    <col min="2573" max="2573" width="20.7109375" customWidth="1"/>
    <col min="2817" max="2818" width="13.7109375" customWidth="1"/>
    <col min="2819" max="2819" width="3.7109375" customWidth="1"/>
    <col min="2820" max="2820" width="7.7109375" customWidth="1"/>
    <col min="2821" max="2821" width="9.7109375" customWidth="1"/>
    <col min="2822" max="2822" width="6.7109375" customWidth="1"/>
    <col min="2824" max="2825" width="12.7109375" customWidth="1"/>
    <col min="2826" max="2826" width="2.7109375" customWidth="1"/>
    <col min="2827" max="2827" width="12" bestFit="1" customWidth="1"/>
    <col min="2828" max="2828" width="14.7109375" bestFit="1" customWidth="1"/>
    <col min="2829" max="2829" width="20.7109375" customWidth="1"/>
    <col min="3073" max="3074" width="13.7109375" customWidth="1"/>
    <col min="3075" max="3075" width="3.7109375" customWidth="1"/>
    <col min="3076" max="3076" width="7.7109375" customWidth="1"/>
    <col min="3077" max="3077" width="9.7109375" customWidth="1"/>
    <col min="3078" max="3078" width="6.7109375" customWidth="1"/>
    <col min="3080" max="3081" width="12.7109375" customWidth="1"/>
    <col min="3082" max="3082" width="2.7109375" customWidth="1"/>
    <col min="3083" max="3083" width="12" bestFit="1" customWidth="1"/>
    <col min="3084" max="3084" width="14.7109375" bestFit="1" customWidth="1"/>
    <col min="3085" max="3085" width="20.7109375" customWidth="1"/>
    <col min="3329" max="3330" width="13.7109375" customWidth="1"/>
    <col min="3331" max="3331" width="3.7109375" customWidth="1"/>
    <col min="3332" max="3332" width="7.7109375" customWidth="1"/>
    <col min="3333" max="3333" width="9.7109375" customWidth="1"/>
    <col min="3334" max="3334" width="6.7109375" customWidth="1"/>
    <col min="3336" max="3337" width="12.7109375" customWidth="1"/>
    <col min="3338" max="3338" width="2.7109375" customWidth="1"/>
    <col min="3339" max="3339" width="12" bestFit="1" customWidth="1"/>
    <col min="3340" max="3340" width="14.7109375" bestFit="1" customWidth="1"/>
    <col min="3341" max="3341" width="20.7109375" customWidth="1"/>
    <col min="3585" max="3586" width="13.7109375" customWidth="1"/>
    <col min="3587" max="3587" width="3.7109375" customWidth="1"/>
    <col min="3588" max="3588" width="7.7109375" customWidth="1"/>
    <col min="3589" max="3589" width="9.7109375" customWidth="1"/>
    <col min="3590" max="3590" width="6.7109375" customWidth="1"/>
    <col min="3592" max="3593" width="12.7109375" customWidth="1"/>
    <col min="3594" max="3594" width="2.7109375" customWidth="1"/>
    <col min="3595" max="3595" width="12" bestFit="1" customWidth="1"/>
    <col min="3596" max="3596" width="14.7109375" bestFit="1" customWidth="1"/>
    <col min="3597" max="3597" width="20.7109375" customWidth="1"/>
    <col min="3841" max="3842" width="13.7109375" customWidth="1"/>
    <col min="3843" max="3843" width="3.7109375" customWidth="1"/>
    <col min="3844" max="3844" width="7.7109375" customWidth="1"/>
    <col min="3845" max="3845" width="9.7109375" customWidth="1"/>
    <col min="3846" max="3846" width="6.7109375" customWidth="1"/>
    <col min="3848" max="3849" width="12.7109375" customWidth="1"/>
    <col min="3850" max="3850" width="2.7109375" customWidth="1"/>
    <col min="3851" max="3851" width="12" bestFit="1" customWidth="1"/>
    <col min="3852" max="3852" width="14.7109375" bestFit="1" customWidth="1"/>
    <col min="3853" max="3853" width="20.7109375" customWidth="1"/>
    <col min="4097" max="4098" width="13.7109375" customWidth="1"/>
    <col min="4099" max="4099" width="3.7109375" customWidth="1"/>
    <col min="4100" max="4100" width="7.7109375" customWidth="1"/>
    <col min="4101" max="4101" width="9.7109375" customWidth="1"/>
    <col min="4102" max="4102" width="6.7109375" customWidth="1"/>
    <col min="4104" max="4105" width="12.7109375" customWidth="1"/>
    <col min="4106" max="4106" width="2.7109375" customWidth="1"/>
    <col min="4107" max="4107" width="12" bestFit="1" customWidth="1"/>
    <col min="4108" max="4108" width="14.7109375" bestFit="1" customWidth="1"/>
    <col min="4109" max="4109" width="20.7109375" customWidth="1"/>
    <col min="4353" max="4354" width="13.7109375" customWidth="1"/>
    <col min="4355" max="4355" width="3.7109375" customWidth="1"/>
    <col min="4356" max="4356" width="7.7109375" customWidth="1"/>
    <col min="4357" max="4357" width="9.7109375" customWidth="1"/>
    <col min="4358" max="4358" width="6.7109375" customWidth="1"/>
    <col min="4360" max="4361" width="12.7109375" customWidth="1"/>
    <col min="4362" max="4362" width="2.7109375" customWidth="1"/>
    <col min="4363" max="4363" width="12" bestFit="1" customWidth="1"/>
    <col min="4364" max="4364" width="14.7109375" bestFit="1" customWidth="1"/>
    <col min="4365" max="4365" width="20.7109375" customWidth="1"/>
    <col min="4609" max="4610" width="13.7109375" customWidth="1"/>
    <col min="4611" max="4611" width="3.7109375" customWidth="1"/>
    <col min="4612" max="4612" width="7.7109375" customWidth="1"/>
    <col min="4613" max="4613" width="9.7109375" customWidth="1"/>
    <col min="4614" max="4614" width="6.7109375" customWidth="1"/>
    <col min="4616" max="4617" width="12.7109375" customWidth="1"/>
    <col min="4618" max="4618" width="2.7109375" customWidth="1"/>
    <col min="4619" max="4619" width="12" bestFit="1" customWidth="1"/>
    <col min="4620" max="4620" width="14.7109375" bestFit="1" customWidth="1"/>
    <col min="4621" max="4621" width="20.7109375" customWidth="1"/>
    <col min="4865" max="4866" width="13.7109375" customWidth="1"/>
    <col min="4867" max="4867" width="3.7109375" customWidth="1"/>
    <col min="4868" max="4868" width="7.7109375" customWidth="1"/>
    <col min="4869" max="4869" width="9.7109375" customWidth="1"/>
    <col min="4870" max="4870" width="6.7109375" customWidth="1"/>
    <col min="4872" max="4873" width="12.7109375" customWidth="1"/>
    <col min="4874" max="4874" width="2.7109375" customWidth="1"/>
    <col min="4875" max="4875" width="12" bestFit="1" customWidth="1"/>
    <col min="4876" max="4876" width="14.7109375" bestFit="1" customWidth="1"/>
    <col min="4877" max="4877" width="20.7109375" customWidth="1"/>
    <col min="5121" max="5122" width="13.7109375" customWidth="1"/>
    <col min="5123" max="5123" width="3.7109375" customWidth="1"/>
    <col min="5124" max="5124" width="7.7109375" customWidth="1"/>
    <col min="5125" max="5125" width="9.7109375" customWidth="1"/>
    <col min="5126" max="5126" width="6.7109375" customWidth="1"/>
    <col min="5128" max="5129" width="12.7109375" customWidth="1"/>
    <col min="5130" max="5130" width="2.7109375" customWidth="1"/>
    <col min="5131" max="5131" width="12" bestFit="1" customWidth="1"/>
    <col min="5132" max="5132" width="14.7109375" bestFit="1" customWidth="1"/>
    <col min="5133" max="5133" width="20.7109375" customWidth="1"/>
    <col min="5377" max="5378" width="13.7109375" customWidth="1"/>
    <col min="5379" max="5379" width="3.7109375" customWidth="1"/>
    <col min="5380" max="5380" width="7.7109375" customWidth="1"/>
    <col min="5381" max="5381" width="9.7109375" customWidth="1"/>
    <col min="5382" max="5382" width="6.7109375" customWidth="1"/>
    <col min="5384" max="5385" width="12.7109375" customWidth="1"/>
    <col min="5386" max="5386" width="2.7109375" customWidth="1"/>
    <col min="5387" max="5387" width="12" bestFit="1" customWidth="1"/>
    <col min="5388" max="5388" width="14.7109375" bestFit="1" customWidth="1"/>
    <col min="5389" max="5389" width="20.7109375" customWidth="1"/>
    <col min="5633" max="5634" width="13.7109375" customWidth="1"/>
    <col min="5635" max="5635" width="3.7109375" customWidth="1"/>
    <col min="5636" max="5636" width="7.7109375" customWidth="1"/>
    <col min="5637" max="5637" width="9.7109375" customWidth="1"/>
    <col min="5638" max="5638" width="6.7109375" customWidth="1"/>
    <col min="5640" max="5641" width="12.7109375" customWidth="1"/>
    <col min="5642" max="5642" width="2.7109375" customWidth="1"/>
    <col min="5643" max="5643" width="12" bestFit="1" customWidth="1"/>
    <col min="5644" max="5644" width="14.7109375" bestFit="1" customWidth="1"/>
    <col min="5645" max="5645" width="20.7109375" customWidth="1"/>
    <col min="5889" max="5890" width="13.7109375" customWidth="1"/>
    <col min="5891" max="5891" width="3.7109375" customWidth="1"/>
    <col min="5892" max="5892" width="7.7109375" customWidth="1"/>
    <col min="5893" max="5893" width="9.7109375" customWidth="1"/>
    <col min="5894" max="5894" width="6.7109375" customWidth="1"/>
    <col min="5896" max="5897" width="12.7109375" customWidth="1"/>
    <col min="5898" max="5898" width="2.7109375" customWidth="1"/>
    <col min="5899" max="5899" width="12" bestFit="1" customWidth="1"/>
    <col min="5900" max="5900" width="14.7109375" bestFit="1" customWidth="1"/>
    <col min="5901" max="5901" width="20.7109375" customWidth="1"/>
    <col min="6145" max="6146" width="13.7109375" customWidth="1"/>
    <col min="6147" max="6147" width="3.7109375" customWidth="1"/>
    <col min="6148" max="6148" width="7.7109375" customWidth="1"/>
    <col min="6149" max="6149" width="9.7109375" customWidth="1"/>
    <col min="6150" max="6150" width="6.7109375" customWidth="1"/>
    <col min="6152" max="6153" width="12.7109375" customWidth="1"/>
    <col min="6154" max="6154" width="2.7109375" customWidth="1"/>
    <col min="6155" max="6155" width="12" bestFit="1" customWidth="1"/>
    <col min="6156" max="6156" width="14.7109375" bestFit="1" customWidth="1"/>
    <col min="6157" max="6157" width="20.7109375" customWidth="1"/>
    <col min="6401" max="6402" width="13.7109375" customWidth="1"/>
    <col min="6403" max="6403" width="3.7109375" customWidth="1"/>
    <col min="6404" max="6404" width="7.7109375" customWidth="1"/>
    <col min="6405" max="6405" width="9.7109375" customWidth="1"/>
    <col min="6406" max="6406" width="6.7109375" customWidth="1"/>
    <col min="6408" max="6409" width="12.7109375" customWidth="1"/>
    <col min="6410" max="6410" width="2.7109375" customWidth="1"/>
    <col min="6411" max="6411" width="12" bestFit="1" customWidth="1"/>
    <col min="6412" max="6412" width="14.7109375" bestFit="1" customWidth="1"/>
    <col min="6413" max="6413" width="20.7109375" customWidth="1"/>
    <col min="6657" max="6658" width="13.7109375" customWidth="1"/>
    <col min="6659" max="6659" width="3.7109375" customWidth="1"/>
    <col min="6660" max="6660" width="7.7109375" customWidth="1"/>
    <col min="6661" max="6661" width="9.7109375" customWidth="1"/>
    <col min="6662" max="6662" width="6.7109375" customWidth="1"/>
    <col min="6664" max="6665" width="12.7109375" customWidth="1"/>
    <col min="6666" max="6666" width="2.7109375" customWidth="1"/>
    <col min="6667" max="6667" width="12" bestFit="1" customWidth="1"/>
    <col min="6668" max="6668" width="14.7109375" bestFit="1" customWidth="1"/>
    <col min="6669" max="6669" width="20.7109375" customWidth="1"/>
    <col min="6913" max="6914" width="13.7109375" customWidth="1"/>
    <col min="6915" max="6915" width="3.7109375" customWidth="1"/>
    <col min="6916" max="6916" width="7.7109375" customWidth="1"/>
    <col min="6917" max="6917" width="9.7109375" customWidth="1"/>
    <col min="6918" max="6918" width="6.7109375" customWidth="1"/>
    <col min="6920" max="6921" width="12.7109375" customWidth="1"/>
    <col min="6922" max="6922" width="2.7109375" customWidth="1"/>
    <col min="6923" max="6923" width="12" bestFit="1" customWidth="1"/>
    <col min="6924" max="6924" width="14.7109375" bestFit="1" customWidth="1"/>
    <col min="6925" max="6925" width="20.7109375" customWidth="1"/>
    <col min="7169" max="7170" width="13.7109375" customWidth="1"/>
    <col min="7171" max="7171" width="3.7109375" customWidth="1"/>
    <col min="7172" max="7172" width="7.7109375" customWidth="1"/>
    <col min="7173" max="7173" width="9.7109375" customWidth="1"/>
    <col min="7174" max="7174" width="6.7109375" customWidth="1"/>
    <col min="7176" max="7177" width="12.7109375" customWidth="1"/>
    <col min="7178" max="7178" width="2.7109375" customWidth="1"/>
    <col min="7179" max="7179" width="12" bestFit="1" customWidth="1"/>
    <col min="7180" max="7180" width="14.7109375" bestFit="1" customWidth="1"/>
    <col min="7181" max="7181" width="20.7109375" customWidth="1"/>
    <col min="7425" max="7426" width="13.7109375" customWidth="1"/>
    <col min="7427" max="7427" width="3.7109375" customWidth="1"/>
    <col min="7428" max="7428" width="7.7109375" customWidth="1"/>
    <col min="7429" max="7429" width="9.7109375" customWidth="1"/>
    <col min="7430" max="7430" width="6.7109375" customWidth="1"/>
    <col min="7432" max="7433" width="12.7109375" customWidth="1"/>
    <col min="7434" max="7434" width="2.7109375" customWidth="1"/>
    <col min="7435" max="7435" width="12" bestFit="1" customWidth="1"/>
    <col min="7436" max="7436" width="14.7109375" bestFit="1" customWidth="1"/>
    <col min="7437" max="7437" width="20.7109375" customWidth="1"/>
    <col min="7681" max="7682" width="13.7109375" customWidth="1"/>
    <col min="7683" max="7683" width="3.7109375" customWidth="1"/>
    <col min="7684" max="7684" width="7.7109375" customWidth="1"/>
    <col min="7685" max="7685" width="9.7109375" customWidth="1"/>
    <col min="7686" max="7686" width="6.7109375" customWidth="1"/>
    <col min="7688" max="7689" width="12.7109375" customWidth="1"/>
    <col min="7690" max="7690" width="2.7109375" customWidth="1"/>
    <col min="7691" max="7691" width="12" bestFit="1" customWidth="1"/>
    <col min="7692" max="7692" width="14.7109375" bestFit="1" customWidth="1"/>
    <col min="7693" max="7693" width="20.7109375" customWidth="1"/>
    <col min="7937" max="7938" width="13.7109375" customWidth="1"/>
    <col min="7939" max="7939" width="3.7109375" customWidth="1"/>
    <col min="7940" max="7940" width="7.7109375" customWidth="1"/>
    <col min="7941" max="7941" width="9.7109375" customWidth="1"/>
    <col min="7942" max="7942" width="6.7109375" customWidth="1"/>
    <col min="7944" max="7945" width="12.7109375" customWidth="1"/>
    <col min="7946" max="7946" width="2.7109375" customWidth="1"/>
    <col min="7947" max="7947" width="12" bestFit="1" customWidth="1"/>
    <col min="7948" max="7948" width="14.7109375" bestFit="1" customWidth="1"/>
    <col min="7949" max="7949" width="20.7109375" customWidth="1"/>
    <col min="8193" max="8194" width="13.7109375" customWidth="1"/>
    <col min="8195" max="8195" width="3.7109375" customWidth="1"/>
    <col min="8196" max="8196" width="7.7109375" customWidth="1"/>
    <col min="8197" max="8197" width="9.7109375" customWidth="1"/>
    <col min="8198" max="8198" width="6.7109375" customWidth="1"/>
    <col min="8200" max="8201" width="12.7109375" customWidth="1"/>
    <col min="8202" max="8202" width="2.7109375" customWidth="1"/>
    <col min="8203" max="8203" width="12" bestFit="1" customWidth="1"/>
    <col min="8204" max="8204" width="14.7109375" bestFit="1" customWidth="1"/>
    <col min="8205" max="8205" width="20.7109375" customWidth="1"/>
    <col min="8449" max="8450" width="13.7109375" customWidth="1"/>
    <col min="8451" max="8451" width="3.7109375" customWidth="1"/>
    <col min="8452" max="8452" width="7.7109375" customWidth="1"/>
    <col min="8453" max="8453" width="9.7109375" customWidth="1"/>
    <col min="8454" max="8454" width="6.7109375" customWidth="1"/>
    <col min="8456" max="8457" width="12.7109375" customWidth="1"/>
    <col min="8458" max="8458" width="2.7109375" customWidth="1"/>
    <col min="8459" max="8459" width="12" bestFit="1" customWidth="1"/>
    <col min="8460" max="8460" width="14.7109375" bestFit="1" customWidth="1"/>
    <col min="8461" max="8461" width="20.7109375" customWidth="1"/>
    <col min="8705" max="8706" width="13.7109375" customWidth="1"/>
    <col min="8707" max="8707" width="3.7109375" customWidth="1"/>
    <col min="8708" max="8708" width="7.7109375" customWidth="1"/>
    <col min="8709" max="8709" width="9.7109375" customWidth="1"/>
    <col min="8710" max="8710" width="6.7109375" customWidth="1"/>
    <col min="8712" max="8713" width="12.7109375" customWidth="1"/>
    <col min="8714" max="8714" width="2.7109375" customWidth="1"/>
    <col min="8715" max="8715" width="12" bestFit="1" customWidth="1"/>
    <col min="8716" max="8716" width="14.7109375" bestFit="1" customWidth="1"/>
    <col min="8717" max="8717" width="20.7109375" customWidth="1"/>
    <col min="8961" max="8962" width="13.7109375" customWidth="1"/>
    <col min="8963" max="8963" width="3.7109375" customWidth="1"/>
    <col min="8964" max="8964" width="7.7109375" customWidth="1"/>
    <col min="8965" max="8965" width="9.7109375" customWidth="1"/>
    <col min="8966" max="8966" width="6.7109375" customWidth="1"/>
    <col min="8968" max="8969" width="12.7109375" customWidth="1"/>
    <col min="8970" max="8970" width="2.7109375" customWidth="1"/>
    <col min="8971" max="8971" width="12" bestFit="1" customWidth="1"/>
    <col min="8972" max="8972" width="14.7109375" bestFit="1" customWidth="1"/>
    <col min="8973" max="8973" width="20.7109375" customWidth="1"/>
    <col min="9217" max="9218" width="13.7109375" customWidth="1"/>
    <col min="9219" max="9219" width="3.7109375" customWidth="1"/>
    <col min="9220" max="9220" width="7.7109375" customWidth="1"/>
    <col min="9221" max="9221" width="9.7109375" customWidth="1"/>
    <col min="9222" max="9222" width="6.7109375" customWidth="1"/>
    <col min="9224" max="9225" width="12.7109375" customWidth="1"/>
    <col min="9226" max="9226" width="2.7109375" customWidth="1"/>
    <col min="9227" max="9227" width="12" bestFit="1" customWidth="1"/>
    <col min="9228" max="9228" width="14.7109375" bestFit="1" customWidth="1"/>
    <col min="9229" max="9229" width="20.7109375" customWidth="1"/>
    <col min="9473" max="9474" width="13.7109375" customWidth="1"/>
    <col min="9475" max="9475" width="3.7109375" customWidth="1"/>
    <col min="9476" max="9476" width="7.7109375" customWidth="1"/>
    <col min="9477" max="9477" width="9.7109375" customWidth="1"/>
    <col min="9478" max="9478" width="6.7109375" customWidth="1"/>
    <col min="9480" max="9481" width="12.7109375" customWidth="1"/>
    <col min="9482" max="9482" width="2.7109375" customWidth="1"/>
    <col min="9483" max="9483" width="12" bestFit="1" customWidth="1"/>
    <col min="9484" max="9484" width="14.7109375" bestFit="1" customWidth="1"/>
    <col min="9485" max="9485" width="20.7109375" customWidth="1"/>
    <col min="9729" max="9730" width="13.7109375" customWidth="1"/>
    <col min="9731" max="9731" width="3.7109375" customWidth="1"/>
    <col min="9732" max="9732" width="7.7109375" customWidth="1"/>
    <col min="9733" max="9733" width="9.7109375" customWidth="1"/>
    <col min="9734" max="9734" width="6.7109375" customWidth="1"/>
    <col min="9736" max="9737" width="12.7109375" customWidth="1"/>
    <col min="9738" max="9738" width="2.7109375" customWidth="1"/>
    <col min="9739" max="9739" width="12" bestFit="1" customWidth="1"/>
    <col min="9740" max="9740" width="14.7109375" bestFit="1" customWidth="1"/>
    <col min="9741" max="9741" width="20.7109375" customWidth="1"/>
    <col min="9985" max="9986" width="13.7109375" customWidth="1"/>
    <col min="9987" max="9987" width="3.7109375" customWidth="1"/>
    <col min="9988" max="9988" width="7.7109375" customWidth="1"/>
    <col min="9989" max="9989" width="9.7109375" customWidth="1"/>
    <col min="9990" max="9990" width="6.7109375" customWidth="1"/>
    <col min="9992" max="9993" width="12.7109375" customWidth="1"/>
    <col min="9994" max="9994" width="2.7109375" customWidth="1"/>
    <col min="9995" max="9995" width="12" bestFit="1" customWidth="1"/>
    <col min="9996" max="9996" width="14.7109375" bestFit="1" customWidth="1"/>
    <col min="9997" max="9997" width="20.7109375" customWidth="1"/>
    <col min="10241" max="10242" width="13.7109375" customWidth="1"/>
    <col min="10243" max="10243" width="3.7109375" customWidth="1"/>
    <col min="10244" max="10244" width="7.7109375" customWidth="1"/>
    <col min="10245" max="10245" width="9.7109375" customWidth="1"/>
    <col min="10246" max="10246" width="6.7109375" customWidth="1"/>
    <col min="10248" max="10249" width="12.7109375" customWidth="1"/>
    <col min="10250" max="10250" width="2.7109375" customWidth="1"/>
    <col min="10251" max="10251" width="12" bestFit="1" customWidth="1"/>
    <col min="10252" max="10252" width="14.7109375" bestFit="1" customWidth="1"/>
    <col min="10253" max="10253" width="20.7109375" customWidth="1"/>
    <col min="10497" max="10498" width="13.7109375" customWidth="1"/>
    <col min="10499" max="10499" width="3.7109375" customWidth="1"/>
    <col min="10500" max="10500" width="7.7109375" customWidth="1"/>
    <col min="10501" max="10501" width="9.7109375" customWidth="1"/>
    <col min="10502" max="10502" width="6.7109375" customWidth="1"/>
    <col min="10504" max="10505" width="12.7109375" customWidth="1"/>
    <col min="10506" max="10506" width="2.7109375" customWidth="1"/>
    <col min="10507" max="10507" width="12" bestFit="1" customWidth="1"/>
    <col min="10508" max="10508" width="14.7109375" bestFit="1" customWidth="1"/>
    <col min="10509" max="10509" width="20.7109375" customWidth="1"/>
    <col min="10753" max="10754" width="13.7109375" customWidth="1"/>
    <col min="10755" max="10755" width="3.7109375" customWidth="1"/>
    <col min="10756" max="10756" width="7.7109375" customWidth="1"/>
    <col min="10757" max="10757" width="9.7109375" customWidth="1"/>
    <col min="10758" max="10758" width="6.7109375" customWidth="1"/>
    <col min="10760" max="10761" width="12.7109375" customWidth="1"/>
    <col min="10762" max="10762" width="2.7109375" customWidth="1"/>
    <col min="10763" max="10763" width="12" bestFit="1" customWidth="1"/>
    <col min="10764" max="10764" width="14.7109375" bestFit="1" customWidth="1"/>
    <col min="10765" max="10765" width="20.7109375" customWidth="1"/>
    <col min="11009" max="11010" width="13.7109375" customWidth="1"/>
    <col min="11011" max="11011" width="3.7109375" customWidth="1"/>
    <col min="11012" max="11012" width="7.7109375" customWidth="1"/>
    <col min="11013" max="11013" width="9.7109375" customWidth="1"/>
    <col min="11014" max="11014" width="6.7109375" customWidth="1"/>
    <col min="11016" max="11017" width="12.7109375" customWidth="1"/>
    <col min="11018" max="11018" width="2.7109375" customWidth="1"/>
    <col min="11019" max="11019" width="12" bestFit="1" customWidth="1"/>
    <col min="11020" max="11020" width="14.7109375" bestFit="1" customWidth="1"/>
    <col min="11021" max="11021" width="20.7109375" customWidth="1"/>
    <col min="11265" max="11266" width="13.7109375" customWidth="1"/>
    <col min="11267" max="11267" width="3.7109375" customWidth="1"/>
    <col min="11268" max="11268" width="7.7109375" customWidth="1"/>
    <col min="11269" max="11269" width="9.7109375" customWidth="1"/>
    <col min="11270" max="11270" width="6.7109375" customWidth="1"/>
    <col min="11272" max="11273" width="12.7109375" customWidth="1"/>
    <col min="11274" max="11274" width="2.7109375" customWidth="1"/>
    <col min="11275" max="11275" width="12" bestFit="1" customWidth="1"/>
    <col min="11276" max="11276" width="14.7109375" bestFit="1" customWidth="1"/>
    <col min="11277" max="11277" width="20.7109375" customWidth="1"/>
    <col min="11521" max="11522" width="13.7109375" customWidth="1"/>
    <col min="11523" max="11523" width="3.7109375" customWidth="1"/>
    <col min="11524" max="11524" width="7.7109375" customWidth="1"/>
    <col min="11525" max="11525" width="9.7109375" customWidth="1"/>
    <col min="11526" max="11526" width="6.7109375" customWidth="1"/>
    <col min="11528" max="11529" width="12.7109375" customWidth="1"/>
    <col min="11530" max="11530" width="2.7109375" customWidth="1"/>
    <col min="11531" max="11531" width="12" bestFit="1" customWidth="1"/>
    <col min="11532" max="11532" width="14.7109375" bestFit="1" customWidth="1"/>
    <col min="11533" max="11533" width="20.7109375" customWidth="1"/>
    <col min="11777" max="11778" width="13.7109375" customWidth="1"/>
    <col min="11779" max="11779" width="3.7109375" customWidth="1"/>
    <col min="11780" max="11780" width="7.7109375" customWidth="1"/>
    <col min="11781" max="11781" width="9.7109375" customWidth="1"/>
    <col min="11782" max="11782" width="6.7109375" customWidth="1"/>
    <col min="11784" max="11785" width="12.7109375" customWidth="1"/>
    <col min="11786" max="11786" width="2.7109375" customWidth="1"/>
    <col min="11787" max="11787" width="12" bestFit="1" customWidth="1"/>
    <col min="11788" max="11788" width="14.7109375" bestFit="1" customWidth="1"/>
    <col min="11789" max="11789" width="20.7109375" customWidth="1"/>
    <col min="12033" max="12034" width="13.7109375" customWidth="1"/>
    <col min="12035" max="12035" width="3.7109375" customWidth="1"/>
    <col min="12036" max="12036" width="7.7109375" customWidth="1"/>
    <col min="12037" max="12037" width="9.7109375" customWidth="1"/>
    <col min="12038" max="12038" width="6.7109375" customWidth="1"/>
    <col min="12040" max="12041" width="12.7109375" customWidth="1"/>
    <col min="12042" max="12042" width="2.7109375" customWidth="1"/>
    <col min="12043" max="12043" width="12" bestFit="1" customWidth="1"/>
    <col min="12044" max="12044" width="14.7109375" bestFit="1" customWidth="1"/>
    <col min="12045" max="12045" width="20.7109375" customWidth="1"/>
    <col min="12289" max="12290" width="13.7109375" customWidth="1"/>
    <col min="12291" max="12291" width="3.7109375" customWidth="1"/>
    <col min="12292" max="12292" width="7.7109375" customWidth="1"/>
    <col min="12293" max="12293" width="9.7109375" customWidth="1"/>
    <col min="12294" max="12294" width="6.7109375" customWidth="1"/>
    <col min="12296" max="12297" width="12.7109375" customWidth="1"/>
    <col min="12298" max="12298" width="2.7109375" customWidth="1"/>
    <col min="12299" max="12299" width="12" bestFit="1" customWidth="1"/>
    <col min="12300" max="12300" width="14.7109375" bestFit="1" customWidth="1"/>
    <col min="12301" max="12301" width="20.7109375" customWidth="1"/>
    <col min="12545" max="12546" width="13.7109375" customWidth="1"/>
    <col min="12547" max="12547" width="3.7109375" customWidth="1"/>
    <col min="12548" max="12548" width="7.7109375" customWidth="1"/>
    <col min="12549" max="12549" width="9.7109375" customWidth="1"/>
    <col min="12550" max="12550" width="6.7109375" customWidth="1"/>
    <col min="12552" max="12553" width="12.7109375" customWidth="1"/>
    <col min="12554" max="12554" width="2.7109375" customWidth="1"/>
    <col min="12555" max="12555" width="12" bestFit="1" customWidth="1"/>
    <col min="12556" max="12556" width="14.7109375" bestFit="1" customWidth="1"/>
    <col min="12557" max="12557" width="20.7109375" customWidth="1"/>
    <col min="12801" max="12802" width="13.7109375" customWidth="1"/>
    <col min="12803" max="12803" width="3.7109375" customWidth="1"/>
    <col min="12804" max="12804" width="7.7109375" customWidth="1"/>
    <col min="12805" max="12805" width="9.7109375" customWidth="1"/>
    <col min="12806" max="12806" width="6.7109375" customWidth="1"/>
    <col min="12808" max="12809" width="12.7109375" customWidth="1"/>
    <col min="12810" max="12810" width="2.7109375" customWidth="1"/>
    <col min="12811" max="12811" width="12" bestFit="1" customWidth="1"/>
    <col min="12812" max="12812" width="14.7109375" bestFit="1" customWidth="1"/>
    <col min="12813" max="12813" width="20.7109375" customWidth="1"/>
    <col min="13057" max="13058" width="13.7109375" customWidth="1"/>
    <col min="13059" max="13059" width="3.7109375" customWidth="1"/>
    <col min="13060" max="13060" width="7.7109375" customWidth="1"/>
    <col min="13061" max="13061" width="9.7109375" customWidth="1"/>
    <col min="13062" max="13062" width="6.7109375" customWidth="1"/>
    <col min="13064" max="13065" width="12.7109375" customWidth="1"/>
    <col min="13066" max="13066" width="2.7109375" customWidth="1"/>
    <col min="13067" max="13067" width="12" bestFit="1" customWidth="1"/>
    <col min="13068" max="13068" width="14.7109375" bestFit="1" customWidth="1"/>
    <col min="13069" max="13069" width="20.7109375" customWidth="1"/>
    <col min="13313" max="13314" width="13.7109375" customWidth="1"/>
    <col min="13315" max="13315" width="3.7109375" customWidth="1"/>
    <col min="13316" max="13316" width="7.7109375" customWidth="1"/>
    <col min="13317" max="13317" width="9.7109375" customWidth="1"/>
    <col min="13318" max="13318" width="6.7109375" customWidth="1"/>
    <col min="13320" max="13321" width="12.7109375" customWidth="1"/>
    <col min="13322" max="13322" width="2.7109375" customWidth="1"/>
    <col min="13323" max="13323" width="12" bestFit="1" customWidth="1"/>
    <col min="13324" max="13324" width="14.7109375" bestFit="1" customWidth="1"/>
    <col min="13325" max="13325" width="20.7109375" customWidth="1"/>
    <col min="13569" max="13570" width="13.7109375" customWidth="1"/>
    <col min="13571" max="13571" width="3.7109375" customWidth="1"/>
    <col min="13572" max="13572" width="7.7109375" customWidth="1"/>
    <col min="13573" max="13573" width="9.7109375" customWidth="1"/>
    <col min="13574" max="13574" width="6.7109375" customWidth="1"/>
    <col min="13576" max="13577" width="12.7109375" customWidth="1"/>
    <col min="13578" max="13578" width="2.7109375" customWidth="1"/>
    <col min="13579" max="13579" width="12" bestFit="1" customWidth="1"/>
    <col min="13580" max="13580" width="14.7109375" bestFit="1" customWidth="1"/>
    <col min="13581" max="13581" width="20.7109375" customWidth="1"/>
    <col min="13825" max="13826" width="13.7109375" customWidth="1"/>
    <col min="13827" max="13827" width="3.7109375" customWidth="1"/>
    <col min="13828" max="13828" width="7.7109375" customWidth="1"/>
    <col min="13829" max="13829" width="9.7109375" customWidth="1"/>
    <col min="13830" max="13830" width="6.7109375" customWidth="1"/>
    <col min="13832" max="13833" width="12.7109375" customWidth="1"/>
    <col min="13834" max="13834" width="2.7109375" customWidth="1"/>
    <col min="13835" max="13835" width="12" bestFit="1" customWidth="1"/>
    <col min="13836" max="13836" width="14.7109375" bestFit="1" customWidth="1"/>
    <col min="13837" max="13837" width="20.7109375" customWidth="1"/>
    <col min="14081" max="14082" width="13.7109375" customWidth="1"/>
    <col min="14083" max="14083" width="3.7109375" customWidth="1"/>
    <col min="14084" max="14084" width="7.7109375" customWidth="1"/>
    <col min="14085" max="14085" width="9.7109375" customWidth="1"/>
    <col min="14086" max="14086" width="6.7109375" customWidth="1"/>
    <col min="14088" max="14089" width="12.7109375" customWidth="1"/>
    <col min="14090" max="14090" width="2.7109375" customWidth="1"/>
    <col min="14091" max="14091" width="12" bestFit="1" customWidth="1"/>
    <col min="14092" max="14092" width="14.7109375" bestFit="1" customWidth="1"/>
    <col min="14093" max="14093" width="20.7109375" customWidth="1"/>
    <col min="14337" max="14338" width="13.7109375" customWidth="1"/>
    <col min="14339" max="14339" width="3.7109375" customWidth="1"/>
    <col min="14340" max="14340" width="7.7109375" customWidth="1"/>
    <col min="14341" max="14341" width="9.7109375" customWidth="1"/>
    <col min="14342" max="14342" width="6.7109375" customWidth="1"/>
    <col min="14344" max="14345" width="12.7109375" customWidth="1"/>
    <col min="14346" max="14346" width="2.7109375" customWidth="1"/>
    <col min="14347" max="14347" width="12" bestFit="1" customWidth="1"/>
    <col min="14348" max="14348" width="14.7109375" bestFit="1" customWidth="1"/>
    <col min="14349" max="14349" width="20.7109375" customWidth="1"/>
    <col min="14593" max="14594" width="13.7109375" customWidth="1"/>
    <col min="14595" max="14595" width="3.7109375" customWidth="1"/>
    <col min="14596" max="14596" width="7.7109375" customWidth="1"/>
    <col min="14597" max="14597" width="9.7109375" customWidth="1"/>
    <col min="14598" max="14598" width="6.7109375" customWidth="1"/>
    <col min="14600" max="14601" width="12.7109375" customWidth="1"/>
    <col min="14602" max="14602" width="2.7109375" customWidth="1"/>
    <col min="14603" max="14603" width="12" bestFit="1" customWidth="1"/>
    <col min="14604" max="14604" width="14.7109375" bestFit="1" customWidth="1"/>
    <col min="14605" max="14605" width="20.7109375" customWidth="1"/>
    <col min="14849" max="14850" width="13.7109375" customWidth="1"/>
    <col min="14851" max="14851" width="3.7109375" customWidth="1"/>
    <col min="14852" max="14852" width="7.7109375" customWidth="1"/>
    <col min="14853" max="14853" width="9.7109375" customWidth="1"/>
    <col min="14854" max="14854" width="6.7109375" customWidth="1"/>
    <col min="14856" max="14857" width="12.7109375" customWidth="1"/>
    <col min="14858" max="14858" width="2.7109375" customWidth="1"/>
    <col min="14859" max="14859" width="12" bestFit="1" customWidth="1"/>
    <col min="14860" max="14860" width="14.7109375" bestFit="1" customWidth="1"/>
    <col min="14861" max="14861" width="20.7109375" customWidth="1"/>
    <col min="15105" max="15106" width="13.7109375" customWidth="1"/>
    <col min="15107" max="15107" width="3.7109375" customWidth="1"/>
    <col min="15108" max="15108" width="7.7109375" customWidth="1"/>
    <col min="15109" max="15109" width="9.7109375" customWidth="1"/>
    <col min="15110" max="15110" width="6.7109375" customWidth="1"/>
    <col min="15112" max="15113" width="12.7109375" customWidth="1"/>
    <col min="15114" max="15114" width="2.7109375" customWidth="1"/>
    <col min="15115" max="15115" width="12" bestFit="1" customWidth="1"/>
    <col min="15116" max="15116" width="14.7109375" bestFit="1" customWidth="1"/>
    <col min="15117" max="15117" width="20.7109375" customWidth="1"/>
    <col min="15361" max="15362" width="13.7109375" customWidth="1"/>
    <col min="15363" max="15363" width="3.7109375" customWidth="1"/>
    <col min="15364" max="15364" width="7.7109375" customWidth="1"/>
    <col min="15365" max="15365" width="9.7109375" customWidth="1"/>
    <col min="15366" max="15366" width="6.7109375" customWidth="1"/>
    <col min="15368" max="15369" width="12.7109375" customWidth="1"/>
    <col min="15370" max="15370" width="2.7109375" customWidth="1"/>
    <col min="15371" max="15371" width="12" bestFit="1" customWidth="1"/>
    <col min="15372" max="15372" width="14.7109375" bestFit="1" customWidth="1"/>
    <col min="15373" max="15373" width="20.7109375" customWidth="1"/>
    <col min="15617" max="15618" width="13.7109375" customWidth="1"/>
    <col min="15619" max="15619" width="3.7109375" customWidth="1"/>
    <col min="15620" max="15620" width="7.7109375" customWidth="1"/>
    <col min="15621" max="15621" width="9.7109375" customWidth="1"/>
    <col min="15622" max="15622" width="6.7109375" customWidth="1"/>
    <col min="15624" max="15625" width="12.7109375" customWidth="1"/>
    <col min="15626" max="15626" width="2.7109375" customWidth="1"/>
    <col min="15627" max="15627" width="12" bestFit="1" customWidth="1"/>
    <col min="15628" max="15628" width="14.7109375" bestFit="1" customWidth="1"/>
    <col min="15629" max="15629" width="20.7109375" customWidth="1"/>
    <col min="15873" max="15874" width="13.7109375" customWidth="1"/>
    <col min="15875" max="15875" width="3.7109375" customWidth="1"/>
    <col min="15876" max="15876" width="7.7109375" customWidth="1"/>
    <col min="15877" max="15877" width="9.7109375" customWidth="1"/>
    <col min="15878" max="15878" width="6.7109375" customWidth="1"/>
    <col min="15880" max="15881" width="12.7109375" customWidth="1"/>
    <col min="15882" max="15882" width="2.7109375" customWidth="1"/>
    <col min="15883" max="15883" width="12" bestFit="1" customWidth="1"/>
    <col min="15884" max="15884" width="14.7109375" bestFit="1" customWidth="1"/>
    <col min="15885" max="15885" width="20.7109375" customWidth="1"/>
    <col min="16129" max="16130" width="13.7109375" customWidth="1"/>
    <col min="16131" max="16131" width="3.7109375" customWidth="1"/>
    <col min="16132" max="16132" width="7.7109375" customWidth="1"/>
    <col min="16133" max="16133" width="9.7109375" customWidth="1"/>
    <col min="16134" max="16134" width="6.7109375" customWidth="1"/>
    <col min="16136" max="16137" width="12.7109375" customWidth="1"/>
    <col min="16138" max="16138" width="2.7109375" customWidth="1"/>
    <col min="16139" max="16139" width="12" bestFit="1" customWidth="1"/>
    <col min="16140" max="16140" width="14.7109375" bestFit="1" customWidth="1"/>
    <col min="16141" max="16141" width="20.7109375" customWidth="1"/>
  </cols>
  <sheetData>
    <row r="1" spans="1:22" s="46" customFormat="1" ht="27.75" thickBot="1" x14ac:dyDescent="0.5">
      <c r="A1" s="45" t="str">
        <f>[1]Översikt!B1</f>
        <v>KOMPIS 06</v>
      </c>
      <c r="B1" s="45"/>
      <c r="C1" s="45"/>
      <c r="D1"/>
      <c r="F1"/>
      <c r="H1" s="47"/>
      <c r="M1" s="48" t="str">
        <f>CONCATENATE([1]Revideringar!G1,"   Prislista: ",L4)</f>
        <v>Version: ÅP 08, rev 08-10-02   Prislista: VSÖ, 2008- Jan</v>
      </c>
      <c r="S1" s="49"/>
      <c r="T1" s="49"/>
      <c r="U1" s="49"/>
      <c r="V1" s="49"/>
    </row>
    <row r="2" spans="1:22" s="55" customFormat="1" ht="24.95" customHeight="1" thickBot="1" x14ac:dyDescent="0.3">
      <c r="A2" s="50" t="s">
        <v>69</v>
      </c>
      <c r="B2" s="50"/>
      <c r="C2" s="50"/>
      <c r="D2" s="51"/>
      <c r="E2" s="51"/>
      <c r="F2" s="52"/>
      <c r="G2" s="420"/>
      <c r="H2" s="420"/>
      <c r="I2" s="53"/>
      <c r="J2" s="53"/>
      <c r="K2" s="53"/>
      <c r="L2" s="53"/>
      <c r="M2" s="54" t="s">
        <v>70</v>
      </c>
      <c r="T2" s="56"/>
      <c r="U2" s="56"/>
      <c r="V2" s="56"/>
    </row>
    <row r="3" spans="1:22" s="63" customFormat="1" ht="5.0999999999999996" customHeight="1" x14ac:dyDescent="0.2">
      <c r="A3" s="57"/>
      <c r="B3" s="57"/>
      <c r="C3" s="57"/>
      <c r="D3" s="58"/>
      <c r="E3" s="59"/>
      <c r="F3" s="60"/>
      <c r="G3" s="61"/>
      <c r="H3" s="61"/>
      <c r="I3" s="61"/>
      <c r="J3" s="62"/>
      <c r="K3" s="60"/>
      <c r="T3" s="64"/>
      <c r="U3" s="64"/>
      <c r="V3" s="64"/>
    </row>
    <row r="4" spans="1:22" s="63" customFormat="1" ht="15" customHeight="1" x14ac:dyDescent="0.2">
      <c r="B4" s="65"/>
      <c r="C4" s="65"/>
      <c r="D4" s="66" t="s">
        <v>71</v>
      </c>
      <c r="E4" s="67" t="s">
        <v>72</v>
      </c>
      <c r="F4" s="60"/>
      <c r="H4" s="66" t="s">
        <v>73</v>
      </c>
      <c r="I4" s="68" t="s">
        <v>74</v>
      </c>
      <c r="K4" s="69" t="s">
        <v>75</v>
      </c>
      <c r="L4" s="65" t="str">
        <f>IF(I4&lt;&gt;0,IF(E4&lt;&gt;0,CONCATENATE(E4,", ",I4),"Ej angiven"),"Ej angiven")</f>
        <v>VSÖ, 2008- Jan</v>
      </c>
      <c r="T4" s="64"/>
      <c r="U4" s="64"/>
      <c r="V4" s="64"/>
    </row>
    <row r="5" spans="1:22" s="63" customFormat="1" ht="5.0999999999999996" customHeight="1" x14ac:dyDescent="0.2">
      <c r="A5" s="65"/>
      <c r="B5" s="65"/>
      <c r="C5" s="65"/>
      <c r="E5" s="70"/>
      <c r="F5" s="60"/>
      <c r="G5" s="71"/>
      <c r="H5" s="71"/>
      <c r="I5" s="71"/>
      <c r="J5" s="62"/>
      <c r="K5" s="60"/>
      <c r="T5" s="64"/>
      <c r="U5" s="64"/>
      <c r="V5" s="64"/>
    </row>
    <row r="6" spans="1:22" s="63" customFormat="1" ht="13.5" thickBot="1" x14ac:dyDescent="0.25">
      <c r="A6" s="72" t="s">
        <v>76</v>
      </c>
      <c r="B6" s="72"/>
      <c r="C6" s="72"/>
      <c r="D6" s="73"/>
      <c r="E6" s="74"/>
      <c r="F6" s="75"/>
      <c r="G6" s="76" t="s">
        <v>77</v>
      </c>
      <c r="H6" s="77" t="s">
        <v>78</v>
      </c>
      <c r="I6" s="77" t="s">
        <v>79</v>
      </c>
      <c r="J6" s="78"/>
      <c r="K6" s="75"/>
      <c r="L6" s="73"/>
      <c r="M6" s="73"/>
      <c r="T6" s="64"/>
      <c r="U6" s="64"/>
      <c r="V6" s="64"/>
    </row>
    <row r="7" spans="1:22" s="63" customFormat="1" ht="12.75" x14ac:dyDescent="0.2">
      <c r="A7" s="65"/>
      <c r="B7" s="65"/>
      <c r="C7" s="65"/>
      <c r="E7" s="64"/>
      <c r="F7" s="60"/>
      <c r="G7" s="71"/>
      <c r="H7" s="71"/>
      <c r="I7" s="71"/>
      <c r="J7" s="62"/>
      <c r="K7" s="60"/>
      <c r="T7" s="64"/>
      <c r="U7" s="64"/>
      <c r="V7" s="64"/>
    </row>
    <row r="8" spans="1:22" ht="15.75" x14ac:dyDescent="0.25">
      <c r="A8" s="79" t="s">
        <v>80</v>
      </c>
      <c r="B8" s="79"/>
      <c r="C8" s="79"/>
      <c r="D8" s="80"/>
      <c r="E8" s="80"/>
      <c r="F8" s="80"/>
      <c r="G8" s="419"/>
      <c r="H8" s="419"/>
      <c r="I8" s="81" t="s">
        <v>79</v>
      </c>
      <c r="J8" s="81"/>
      <c r="K8" s="81"/>
      <c r="L8" s="81"/>
      <c r="M8" s="81"/>
    </row>
    <row r="9" spans="1:22" ht="5.0999999999999996" customHeight="1" x14ac:dyDescent="0.25">
      <c r="A9" s="82"/>
      <c r="B9" s="82"/>
      <c r="C9" s="82"/>
    </row>
    <row r="10" spans="1:22" x14ac:dyDescent="0.25">
      <c r="A10" s="84" t="s">
        <v>81</v>
      </c>
      <c r="B10" s="84"/>
      <c r="C10" s="84"/>
      <c r="D10" s="85"/>
      <c r="H10"/>
    </row>
    <row r="11" spans="1:22" x14ac:dyDescent="0.25">
      <c r="A11" s="82" t="s">
        <v>82</v>
      </c>
      <c r="B11" s="82"/>
      <c r="C11" s="82"/>
      <c r="D11" s="85"/>
      <c r="G11" s="86">
        <f>'Kompis 06, 2008-01'!G11*$Q$18</f>
        <v>117.65334809864594</v>
      </c>
      <c r="H11" s="85" t="s">
        <v>83</v>
      </c>
      <c r="I11" t="s">
        <v>84</v>
      </c>
    </row>
    <row r="12" spans="1:22" x14ac:dyDescent="0.25">
      <c r="C12" s="62"/>
      <c r="D12" s="62" t="s">
        <v>85</v>
      </c>
      <c r="E12" s="87">
        <v>10000</v>
      </c>
      <c r="F12" t="s">
        <v>86</v>
      </c>
      <c r="G12" s="86">
        <f>'Kompis 06, 2008-01'!G12*$Q$18</f>
        <v>39.217782699548643</v>
      </c>
      <c r="H12" s="89" t="s">
        <v>87</v>
      </c>
      <c r="I12" s="89" t="s">
        <v>88</v>
      </c>
    </row>
    <row r="13" spans="1:22" x14ac:dyDescent="0.25">
      <c r="C13" s="62"/>
      <c r="D13" s="62" t="s">
        <v>89</v>
      </c>
      <c r="E13" s="87">
        <v>50000</v>
      </c>
      <c r="F13" s="90" t="s">
        <v>90</v>
      </c>
      <c r="G13" s="86">
        <f>'Kompis 06, 2008-01'!G13*$Q$18</f>
        <v>-26.145188466365763</v>
      </c>
      <c r="H13" s="89" t="s">
        <v>87</v>
      </c>
      <c r="I13" s="89" t="s">
        <v>88</v>
      </c>
    </row>
    <row r="14" spans="1:22" ht="5.0999999999999996" customHeight="1" x14ac:dyDescent="0.25">
      <c r="A14" s="84"/>
      <c r="B14" s="84"/>
      <c r="C14" s="84"/>
      <c r="D14" s="85"/>
      <c r="G14" s="63"/>
      <c r="H14" s="85"/>
      <c r="I14" s="89"/>
    </row>
    <row r="15" spans="1:22" x14ac:dyDescent="0.25">
      <c r="A15" s="84" t="s">
        <v>91</v>
      </c>
      <c r="B15" s="84"/>
      <c r="C15" s="84"/>
      <c r="D15" s="85"/>
      <c r="H15"/>
    </row>
    <row r="16" spans="1:22" x14ac:dyDescent="0.25">
      <c r="A16" s="82" t="s">
        <v>82</v>
      </c>
      <c r="B16" s="82"/>
      <c r="C16" s="82"/>
      <c r="D16" s="85"/>
      <c r="G16" s="86">
        <f>'Kompis 06, 2008-01'!G16*$Q$18</f>
        <v>222.23410196410899</v>
      </c>
      <c r="H16" s="85" t="s">
        <v>83</v>
      </c>
      <c r="I16" t="s">
        <v>92</v>
      </c>
      <c r="P16" s="18" t="s">
        <v>68</v>
      </c>
      <c r="Q16" s="42">
        <v>39448</v>
      </c>
      <c r="R16" s="43">
        <v>187.33798399356709</v>
      </c>
    </row>
    <row r="17" spans="1:18" x14ac:dyDescent="0.25">
      <c r="C17" s="62"/>
      <c r="D17" s="62" t="s">
        <v>85</v>
      </c>
      <c r="E17" s="87">
        <v>10000</v>
      </c>
      <c r="F17" t="s">
        <v>86</v>
      </c>
      <c r="G17" s="86">
        <f>'Kompis 06, 2008-01'!G17*$Q$18</f>
        <v>91.508159632280169</v>
      </c>
      <c r="H17" s="89" t="s">
        <v>87</v>
      </c>
      <c r="I17" s="89" t="s">
        <v>88</v>
      </c>
      <c r="P17" s="18" t="s">
        <v>68</v>
      </c>
      <c r="Q17" s="42">
        <v>43617</v>
      </c>
      <c r="R17" s="44">
        <v>244.89934492104123</v>
      </c>
    </row>
    <row r="18" spans="1:18" x14ac:dyDescent="0.25">
      <c r="C18" s="62"/>
      <c r="D18" s="62" t="s">
        <v>89</v>
      </c>
      <c r="E18" s="87">
        <v>55000</v>
      </c>
      <c r="F18" s="90" t="s">
        <v>90</v>
      </c>
      <c r="G18" s="86">
        <f>'Kompis 06, 2008-01'!G18*$Q$18</f>
        <v>-39.217782699548643</v>
      </c>
      <c r="H18" s="89" t="s">
        <v>87</v>
      </c>
      <c r="I18" s="89" t="s">
        <v>88</v>
      </c>
      <c r="P18" s="18" t="s">
        <v>67</v>
      </c>
      <c r="Q18">
        <f>R17/R16</f>
        <v>1.3072594233182881</v>
      </c>
    </row>
    <row r="19" spans="1:18" ht="5.0999999999999996" customHeight="1" x14ac:dyDescent="0.25">
      <c r="A19" s="82"/>
      <c r="B19" s="82"/>
      <c r="C19" s="82"/>
      <c r="G19" s="63"/>
      <c r="P19" s="18"/>
      <c r="Q19">
        <f>R18/R17</f>
        <v>0</v>
      </c>
    </row>
    <row r="20" spans="1:18" x14ac:dyDescent="0.25">
      <c r="A20" s="84" t="s">
        <v>93</v>
      </c>
      <c r="B20" s="84"/>
      <c r="C20" s="84"/>
      <c r="D20" s="85"/>
      <c r="G20" s="86">
        <f>'Kompis 06, 2008-01'!G20*$Q$18</f>
        <v>183.01631926456034</v>
      </c>
      <c r="H20" s="85" t="s">
        <v>83</v>
      </c>
      <c r="I20" s="85" t="s">
        <v>94</v>
      </c>
    </row>
    <row r="21" spans="1:18" ht="5.0999999999999996" customHeight="1" x14ac:dyDescent="0.25">
      <c r="A21" s="82"/>
      <c r="B21" s="82"/>
      <c r="C21" s="82"/>
    </row>
    <row r="22" spans="1:18" x14ac:dyDescent="0.25">
      <c r="A22" s="65" t="s">
        <v>95</v>
      </c>
      <c r="B22" s="65"/>
      <c r="C22" s="65"/>
      <c r="G22" s="86">
        <f>'Kompis 06, 2008-01'!G22*$Q$18</f>
        <v>1.3072594233182881</v>
      </c>
      <c r="H22" s="85" t="s">
        <v>96</v>
      </c>
      <c r="I22" s="85" t="s">
        <v>97</v>
      </c>
    </row>
    <row r="23" spans="1:18" ht="5.0999999999999996" customHeight="1" x14ac:dyDescent="0.25">
      <c r="A23" s="82"/>
      <c r="B23" s="82"/>
      <c r="C23" s="82"/>
    </row>
    <row r="24" spans="1:18" ht="15.75" x14ac:dyDescent="0.25">
      <c r="A24" s="79" t="s">
        <v>98</v>
      </c>
      <c r="B24" s="79"/>
      <c r="C24" s="79"/>
      <c r="D24" s="80"/>
      <c r="E24" s="80"/>
      <c r="F24" s="80"/>
      <c r="G24" s="419"/>
      <c r="H24" s="419"/>
      <c r="I24" s="81"/>
      <c r="J24" s="81"/>
      <c r="K24" s="81"/>
      <c r="L24" s="81"/>
      <c r="M24" s="81"/>
    </row>
    <row r="25" spans="1:18" ht="5.0999999999999996" customHeight="1" x14ac:dyDescent="0.25">
      <c r="A25" s="82"/>
      <c r="B25" s="82"/>
      <c r="C25" s="82"/>
    </row>
    <row r="26" spans="1:18" x14ac:dyDescent="0.25">
      <c r="A26" s="84" t="s">
        <v>99</v>
      </c>
      <c r="B26" s="84"/>
      <c r="C26" s="84"/>
      <c r="D26" s="62" t="s">
        <v>100</v>
      </c>
      <c r="E26" s="91">
        <v>4</v>
      </c>
      <c r="G26" s="86">
        <f>'Kompis 06, 2008-01'!G26*$Q$18</f>
        <v>91.508159632280169</v>
      </c>
      <c r="H26" s="85" t="s">
        <v>96</v>
      </c>
      <c r="I26" s="85"/>
    </row>
    <row r="27" spans="1:18" ht="5.0999999999999996" customHeight="1" x14ac:dyDescent="0.25">
      <c r="A27" s="82"/>
      <c r="B27" s="82"/>
      <c r="C27" s="82"/>
    </row>
    <row r="28" spans="1:18" ht="15.75" thickBot="1" x14ac:dyDescent="0.3">
      <c r="A28" s="84" t="s">
        <v>101</v>
      </c>
      <c r="B28" s="84"/>
      <c r="C28" s="84"/>
      <c r="D28" s="92" t="s">
        <v>102</v>
      </c>
      <c r="E28" s="93" t="s">
        <v>103</v>
      </c>
    </row>
    <row r="29" spans="1:18" x14ac:dyDescent="0.25">
      <c r="A29" s="84"/>
      <c r="B29" s="62" t="s">
        <v>104</v>
      </c>
      <c r="C29" s="64">
        <v>1</v>
      </c>
      <c r="D29" s="94">
        <v>0</v>
      </c>
      <c r="E29" s="95">
        <f>Mängder!E65</f>
        <v>0</v>
      </c>
      <c r="F29" s="96"/>
      <c r="G29" s="97"/>
      <c r="H29" s="85" t="s">
        <v>96</v>
      </c>
      <c r="I29" s="85"/>
    </row>
    <row r="30" spans="1:18" x14ac:dyDescent="0.25">
      <c r="C30" s="64">
        <v>2</v>
      </c>
      <c r="D30" s="98">
        <f>Mängder!F64</f>
        <v>50</v>
      </c>
      <c r="E30" s="99">
        <f>Mängder!F65</f>
        <v>0.04</v>
      </c>
      <c r="G30" s="86">
        <f>'Kompis 06, 2008-01'!G30*$Q$18</f>
        <v>78.435565399097285</v>
      </c>
      <c r="H30" s="89" t="s">
        <v>87</v>
      </c>
      <c r="I30" s="89"/>
      <c r="Q30" s="101"/>
    </row>
    <row r="31" spans="1:18" x14ac:dyDescent="0.25">
      <c r="A31" s="82"/>
      <c r="B31" s="82"/>
      <c r="C31" s="64">
        <v>3</v>
      </c>
      <c r="D31" s="98">
        <f>Mängder!G64</f>
        <v>100</v>
      </c>
      <c r="E31" s="99">
        <f>Mängder!G65</f>
        <v>0.08</v>
      </c>
      <c r="G31" s="86">
        <f>'Kompis 06, 2008-01'!G31*$Q$18</f>
        <v>130.7259423318288</v>
      </c>
      <c r="H31" s="89" t="s">
        <v>87</v>
      </c>
      <c r="I31" s="89"/>
    </row>
    <row r="32" spans="1:18" x14ac:dyDescent="0.25">
      <c r="A32" s="82"/>
      <c r="B32" s="82"/>
      <c r="C32" s="64">
        <v>4</v>
      </c>
      <c r="D32" s="98">
        <f>Mängder!H64</f>
        <v>200</v>
      </c>
      <c r="E32" s="99">
        <f>Mängder!H65</f>
        <v>0.1</v>
      </c>
      <c r="G32" s="86">
        <f>'Kompis 06, 2008-01'!G32*$Q$18</f>
        <v>156.87113079819457</v>
      </c>
      <c r="H32" s="89" t="s">
        <v>87</v>
      </c>
      <c r="I32" s="89"/>
    </row>
    <row r="33" spans="1:13" x14ac:dyDescent="0.25">
      <c r="A33" s="82"/>
      <c r="B33" s="82"/>
      <c r="C33" s="64">
        <v>5</v>
      </c>
      <c r="D33" s="98">
        <f>Mängder!I64</f>
        <v>400</v>
      </c>
      <c r="E33" s="99">
        <f>Mängder!I65</f>
        <v>0.13</v>
      </c>
      <c r="G33" s="86">
        <f>'Kompis 06, 2008-01'!G33*$Q$18</f>
        <v>196.08891349774322</v>
      </c>
      <c r="H33" s="89" t="s">
        <v>87</v>
      </c>
      <c r="I33" s="89"/>
      <c r="J33" s="64"/>
      <c r="K33" s="64"/>
    </row>
    <row r="34" spans="1:13" x14ac:dyDescent="0.25">
      <c r="A34" s="82"/>
      <c r="B34" s="82"/>
      <c r="C34" s="64">
        <v>6</v>
      </c>
      <c r="D34" s="98">
        <f>Mängder!J64</f>
        <v>800</v>
      </c>
      <c r="E34" s="99">
        <f>Mängder!J65</f>
        <v>0.15</v>
      </c>
      <c r="G34" s="86">
        <f>'Kompis 06, 2008-01'!G34*$Q$18</f>
        <v>222.23410196410899</v>
      </c>
      <c r="H34" s="89" t="s">
        <v>87</v>
      </c>
      <c r="I34" s="89"/>
    </row>
    <row r="35" spans="1:13" ht="15.75" thickBot="1" x14ac:dyDescent="0.3">
      <c r="A35" s="82"/>
      <c r="B35" s="82"/>
      <c r="C35" s="64">
        <v>7</v>
      </c>
      <c r="D35" s="102">
        <f>Mängder!K64</f>
        <v>1600</v>
      </c>
      <c r="E35" s="103">
        <f>Mängder!K65</f>
        <v>0.17</v>
      </c>
      <c r="F35" s="104"/>
      <c r="G35" s="86">
        <f>'Kompis 06, 2008-01'!G35*$Q$18</f>
        <v>248.37929043047475</v>
      </c>
      <c r="H35" s="89" t="s">
        <v>87</v>
      </c>
      <c r="I35" s="89"/>
    </row>
    <row r="36" spans="1:13" ht="5.0999999999999996" customHeight="1" x14ac:dyDescent="0.25">
      <c r="A36" s="82"/>
      <c r="B36" s="82"/>
      <c r="C36" s="82"/>
    </row>
    <row r="37" spans="1:13" x14ac:dyDescent="0.25">
      <c r="A37" s="84" t="s">
        <v>105</v>
      </c>
      <c r="B37" s="84"/>
      <c r="C37" s="84"/>
      <c r="D37" s="62" t="s">
        <v>100</v>
      </c>
      <c r="E37" s="106">
        <f>Mängder!F67</f>
        <v>8</v>
      </c>
      <c r="G37" s="86">
        <f>'Kompis 06, 2008-01'!G37*$Q$18</f>
        <v>39.217782699548643</v>
      </c>
      <c r="H37" s="85" t="s">
        <v>96</v>
      </c>
      <c r="I37" s="85"/>
    </row>
    <row r="38" spans="1:13" ht="5.0999999999999996" customHeight="1" x14ac:dyDescent="0.25">
      <c r="A38" s="84"/>
      <c r="B38" s="84"/>
      <c r="C38" s="84"/>
      <c r="D38" s="85"/>
      <c r="G38" s="107"/>
      <c r="H38" s="85"/>
      <c r="I38" s="85"/>
    </row>
    <row r="39" spans="1:13" x14ac:dyDescent="0.25">
      <c r="A39" s="84" t="s">
        <v>106</v>
      </c>
      <c r="B39" s="84"/>
      <c r="C39" s="84"/>
      <c r="D39" s="62" t="s">
        <v>100</v>
      </c>
      <c r="E39" s="106">
        <f>Mängder!F69</f>
        <v>42</v>
      </c>
      <c r="G39" s="86">
        <f>'Kompis 06, 2008-01'!G39*$Q$18</f>
        <v>313.74226159638914</v>
      </c>
      <c r="H39" s="85" t="s">
        <v>83</v>
      </c>
      <c r="I39" s="85"/>
    </row>
    <row r="40" spans="1:13" s="82" customFormat="1" ht="5.0999999999999996" customHeight="1" x14ac:dyDescent="0.2">
      <c r="H40" s="108"/>
      <c r="I40" s="108"/>
    </row>
    <row r="41" spans="1:13" ht="15.75" x14ac:dyDescent="0.25">
      <c r="A41" s="109" t="s">
        <v>107</v>
      </c>
      <c r="B41" s="109"/>
      <c r="C41" s="109"/>
      <c r="D41" s="81"/>
      <c r="E41" s="81"/>
      <c r="F41" s="80"/>
      <c r="G41" s="419">
        <f>$G$8</f>
        <v>0</v>
      </c>
      <c r="H41" s="419"/>
      <c r="I41" s="81"/>
      <c r="J41" s="81"/>
      <c r="K41" s="81"/>
      <c r="L41" s="81"/>
      <c r="M41" s="81"/>
    </row>
    <row r="42" spans="1:13" ht="5.0999999999999996" customHeight="1" x14ac:dyDescent="0.25">
      <c r="A42" s="82"/>
      <c r="B42" s="82"/>
      <c r="C42" s="82"/>
    </row>
    <row r="43" spans="1:13" x14ac:dyDescent="0.25">
      <c r="A43" s="84" t="s">
        <v>108</v>
      </c>
      <c r="B43" s="84"/>
      <c r="C43" s="84"/>
      <c r="G43" s="86">
        <f>'Kompis 06, 2008-01'!G43*$Q$18</f>
        <v>39.217782699548643</v>
      </c>
      <c r="H43" s="85" t="s">
        <v>109</v>
      </c>
      <c r="I43" s="85"/>
    </row>
    <row r="44" spans="1:13" ht="5.0999999999999996" customHeight="1" x14ac:dyDescent="0.25">
      <c r="A44" s="84"/>
      <c r="B44" s="84"/>
      <c r="C44" s="84"/>
      <c r="G44" s="63"/>
      <c r="H44" s="85"/>
      <c r="I44" s="85"/>
    </row>
    <row r="45" spans="1:13" x14ac:dyDescent="0.25">
      <c r="A45" s="65" t="s">
        <v>110</v>
      </c>
      <c r="B45" s="65"/>
      <c r="C45" s="65"/>
      <c r="G45" s="86">
        <f>'Kompis 06, 2008-01'!G45*$Q$18</f>
        <v>169.94372503137745</v>
      </c>
      <c r="H45" s="85" t="s">
        <v>111</v>
      </c>
      <c r="I45" s="85"/>
    </row>
    <row r="46" spans="1:13" ht="5.0999999999999996" customHeight="1" x14ac:dyDescent="0.25">
      <c r="A46" s="65"/>
      <c r="B46" s="65"/>
      <c r="C46" s="65"/>
      <c r="G46" s="63"/>
      <c r="H46" s="85"/>
      <c r="I46" s="85"/>
    </row>
    <row r="47" spans="1:13" x14ac:dyDescent="0.25">
      <c r="A47" s="65" t="s">
        <v>112</v>
      </c>
      <c r="B47" s="65"/>
      <c r="C47" s="65"/>
      <c r="G47" s="86">
        <f>'Kompis 06, 2008-01'!G47*$Q$18</f>
        <v>326.81485582957202</v>
      </c>
      <c r="H47" s="85" t="s">
        <v>111</v>
      </c>
      <c r="I47" s="85"/>
    </row>
    <row r="48" spans="1:13" ht="5.0999999999999996" customHeight="1" x14ac:dyDescent="0.25">
      <c r="A48" s="65"/>
      <c r="B48" s="65"/>
      <c r="C48" s="65"/>
      <c r="G48" s="63"/>
      <c r="H48" s="85"/>
      <c r="I48" s="85"/>
    </row>
    <row r="49" spans="1:13" s="82" customFormat="1" ht="14.25" x14ac:dyDescent="0.2">
      <c r="A49" s="65" t="s">
        <v>93</v>
      </c>
      <c r="B49" s="65"/>
      <c r="C49" s="65"/>
      <c r="G49" s="86">
        <f>'Kompis 06, 2008-01'!G49*$Q$18</f>
        <v>196.08891349774322</v>
      </c>
      <c r="H49" s="85" t="s">
        <v>111</v>
      </c>
      <c r="I49" s="85"/>
    </row>
    <row r="50" spans="1:13" s="82" customFormat="1" ht="5.0999999999999996" customHeight="1" x14ac:dyDescent="0.2">
      <c r="A50" s="63"/>
      <c r="B50" s="63"/>
      <c r="C50" s="63"/>
      <c r="G50" s="110"/>
      <c r="H50" s="85"/>
      <c r="I50" s="85"/>
    </row>
    <row r="51" spans="1:13" s="82" customFormat="1" x14ac:dyDescent="0.25">
      <c r="A51" s="65" t="s">
        <v>95</v>
      </c>
      <c r="B51" s="65"/>
      <c r="C51" s="65"/>
      <c r="D51"/>
      <c r="E51"/>
      <c r="F51"/>
      <c r="G51" s="86">
        <f>'Kompis 06, 2008-01'!G51*$Q$18</f>
        <v>5.2290376932731526</v>
      </c>
      <c r="H51" s="85" t="s">
        <v>29</v>
      </c>
      <c r="I51" s="85"/>
    </row>
    <row r="52" spans="1:13" s="82" customFormat="1" ht="12.75" x14ac:dyDescent="0.2">
      <c r="A52" s="63"/>
      <c r="B52" s="63"/>
      <c r="C52" s="63"/>
      <c r="G52" s="110"/>
      <c r="H52" s="85"/>
      <c r="I52" s="85"/>
    </row>
    <row r="53" spans="1:13" ht="15.75" x14ac:dyDescent="0.25">
      <c r="A53" s="79" t="s">
        <v>113</v>
      </c>
      <c r="B53" s="79"/>
      <c r="C53" s="79"/>
      <c r="D53" s="80"/>
      <c r="E53" s="80"/>
      <c r="F53" s="80"/>
      <c r="G53" s="419"/>
      <c r="H53" s="419"/>
      <c r="I53" s="81"/>
      <c r="J53" s="81"/>
      <c r="K53" s="81"/>
      <c r="L53" s="81"/>
      <c r="M53" s="81"/>
    </row>
    <row r="54" spans="1:13" ht="5.0999999999999996" customHeight="1" x14ac:dyDescent="0.25">
      <c r="A54" s="84"/>
      <c r="B54" s="84"/>
      <c r="C54" s="84"/>
      <c r="G54" s="64"/>
      <c r="H54" s="85"/>
      <c r="I54" s="85"/>
    </row>
    <row r="55" spans="1:13" x14ac:dyDescent="0.25">
      <c r="A55" s="84" t="s">
        <v>114</v>
      </c>
      <c r="B55" s="84"/>
      <c r="C55" s="84"/>
      <c r="G55" s="86">
        <f>'Kompis 06, 2008-01'!G55*$Q$18</f>
        <v>58.826674049322968</v>
      </c>
      <c r="H55" s="85" t="s">
        <v>111</v>
      </c>
      <c r="I55" s="85" t="s">
        <v>115</v>
      </c>
    </row>
    <row r="56" spans="1:13" s="82" customFormat="1" ht="12.75" x14ac:dyDescent="0.2">
      <c r="A56" s="84"/>
      <c r="B56" s="84"/>
      <c r="C56" s="84"/>
      <c r="G56" s="112"/>
      <c r="H56" s="108"/>
      <c r="I56" s="108"/>
    </row>
    <row r="57" spans="1:13" ht="15.75" x14ac:dyDescent="0.25">
      <c r="A57" s="79" t="s">
        <v>116</v>
      </c>
      <c r="B57" s="79"/>
      <c r="C57" s="79"/>
      <c r="D57" s="80"/>
      <c r="E57" s="80"/>
      <c r="F57" s="80"/>
      <c r="G57" s="419"/>
      <c r="H57" s="419"/>
      <c r="I57" s="81"/>
      <c r="J57" s="81"/>
      <c r="K57" s="81"/>
      <c r="L57" s="81"/>
      <c r="M57" s="81"/>
    </row>
    <row r="58" spans="1:13" ht="5.0999999999999996" customHeight="1" x14ac:dyDescent="0.25">
      <c r="A58" s="82"/>
      <c r="B58" s="82"/>
      <c r="C58" s="82"/>
      <c r="H58" s="85"/>
      <c r="I58" s="85"/>
    </row>
    <row r="59" spans="1:13" x14ac:dyDescent="0.25">
      <c r="A59" s="84" t="s">
        <v>117</v>
      </c>
      <c r="B59" s="84"/>
      <c r="C59" s="84"/>
      <c r="G59" s="111">
        <f>'Kompis 06, 2008-01'!G59*$Q$18</f>
        <v>26145.188466365762</v>
      </c>
      <c r="H59" s="85" t="s">
        <v>118</v>
      </c>
      <c r="I59" s="85" t="s">
        <v>119</v>
      </c>
    </row>
    <row r="60" spans="1:13" ht="5.0999999999999996" customHeight="1" x14ac:dyDescent="0.25">
      <c r="A60" s="84"/>
      <c r="B60" s="84"/>
      <c r="C60" s="84"/>
      <c r="G60" s="113"/>
      <c r="H60" s="85"/>
      <c r="I60" s="85"/>
    </row>
    <row r="61" spans="1:13" x14ac:dyDescent="0.25">
      <c r="A61" s="84" t="s">
        <v>120</v>
      </c>
      <c r="B61" s="84"/>
      <c r="C61" s="84"/>
      <c r="G61" s="111">
        <f>'Kompis 06, 2008-01'!G61*$Q$18</f>
        <v>26145.188466365762</v>
      </c>
      <c r="H61" s="85" t="s">
        <v>118</v>
      </c>
      <c r="I61" s="85" t="s">
        <v>119</v>
      </c>
    </row>
    <row r="62" spans="1:13" ht="5.0999999999999996" customHeight="1" x14ac:dyDescent="0.25">
      <c r="A62" s="82"/>
      <c r="B62" s="82"/>
      <c r="C62" s="82"/>
    </row>
    <row r="63" spans="1:13" x14ac:dyDescent="0.25">
      <c r="A63" s="65" t="s">
        <v>121</v>
      </c>
      <c r="B63" s="82"/>
      <c r="C63" s="82"/>
      <c r="G63" s="111">
        <f>'Kompis 06, 2008-01'!G63*$Q$18</f>
        <v>5229.0376932731524</v>
      </c>
      <c r="H63" s="85" t="s">
        <v>118</v>
      </c>
      <c r="I63" s="83" t="s">
        <v>122</v>
      </c>
    </row>
    <row r="64" spans="1:13" ht="5.0999999999999996" customHeight="1" x14ac:dyDescent="0.25">
      <c r="A64" s="82"/>
      <c r="B64" s="82"/>
      <c r="C64" s="82"/>
    </row>
    <row r="65" spans="1:13" x14ac:dyDescent="0.25">
      <c r="A65" s="84" t="s">
        <v>123</v>
      </c>
      <c r="B65" s="84"/>
      <c r="C65" s="84"/>
    </row>
    <row r="66" spans="1:13" x14ac:dyDescent="0.25">
      <c r="A66" s="114" t="s">
        <v>124</v>
      </c>
      <c r="B66" s="114"/>
      <c r="C66" s="114"/>
    </row>
    <row r="67" spans="1:13" ht="14.25" customHeight="1" x14ac:dyDescent="0.25">
      <c r="B67" s="82" t="s">
        <v>125</v>
      </c>
      <c r="G67" s="111">
        <f>'Kompis 06, 2008-01'!G67*$Q$18</f>
        <v>32681.485582957204</v>
      </c>
      <c r="H67" s="85" t="s">
        <v>109</v>
      </c>
      <c r="I67" s="85" t="s">
        <v>119</v>
      </c>
    </row>
    <row r="68" spans="1:13" ht="5.0999999999999996" customHeight="1" x14ac:dyDescent="0.25">
      <c r="B68" s="82"/>
      <c r="G68" s="115"/>
      <c r="H68" s="85"/>
      <c r="I68" s="85"/>
    </row>
    <row r="69" spans="1:13" x14ac:dyDescent="0.25">
      <c r="B69" s="82" t="s">
        <v>126</v>
      </c>
      <c r="G69" s="111">
        <f>'Kompis 06, 2008-01'!G69*$Q$18</f>
        <v>32681.485582957204</v>
      </c>
      <c r="H69" s="85" t="s">
        <v>109</v>
      </c>
      <c r="I69" s="85" t="s">
        <v>119</v>
      </c>
    </row>
    <row r="70" spans="1:13" s="82" customFormat="1" ht="5.0999999999999996" customHeight="1" x14ac:dyDescent="0.2">
      <c r="A70" s="84"/>
      <c r="B70" s="84"/>
      <c r="C70" s="84"/>
      <c r="G70" s="112"/>
      <c r="H70" s="108"/>
      <c r="I70" s="108"/>
    </row>
    <row r="71" spans="1:13" ht="15.75" x14ac:dyDescent="0.25">
      <c r="A71" s="79" t="s">
        <v>127</v>
      </c>
      <c r="B71" s="79"/>
      <c r="C71" s="79"/>
      <c r="D71" s="80"/>
      <c r="E71" s="80"/>
      <c r="F71" s="80"/>
      <c r="G71" s="419"/>
      <c r="H71" s="419"/>
      <c r="I71" s="81"/>
      <c r="J71" s="81"/>
      <c r="K71" s="81"/>
      <c r="L71" s="81"/>
      <c r="M71" s="81"/>
    </row>
    <row r="72" spans="1:13" ht="5.0999999999999996" customHeight="1" thickBot="1" x14ac:dyDescent="0.3">
      <c r="A72" s="84"/>
      <c r="B72" s="84"/>
      <c r="C72" s="84"/>
      <c r="G72" s="64"/>
      <c r="H72" s="85"/>
      <c r="I72" s="85"/>
    </row>
    <row r="73" spans="1:13" x14ac:dyDescent="0.25">
      <c r="A73" s="84" t="s">
        <v>128</v>
      </c>
      <c r="B73" s="63" t="s">
        <v>129</v>
      </c>
      <c r="C73" s="63" t="s">
        <v>130</v>
      </c>
      <c r="E73" s="116">
        <f>Mängder!E170</f>
        <v>0.3</v>
      </c>
      <c r="F73" s="96"/>
      <c r="G73" s="86">
        <f>'Kompis 06, 2008-01'!G73*$Q$18</f>
        <v>784.35565399097288</v>
      </c>
      <c r="H73" s="85" t="s">
        <v>28</v>
      </c>
      <c r="I73" s="85"/>
    </row>
    <row r="74" spans="1:13" x14ac:dyDescent="0.25">
      <c r="B74" s="63"/>
      <c r="C74" s="63"/>
      <c r="E74" s="118">
        <f>Mängder!F170</f>
        <v>0.5</v>
      </c>
      <c r="G74" s="111">
        <f>'Kompis 06, 2008-01'!G74*$Q$18</f>
        <v>1307.2594233182881</v>
      </c>
      <c r="H74" s="89" t="s">
        <v>88</v>
      </c>
      <c r="I74" s="89"/>
    </row>
    <row r="75" spans="1:13" x14ac:dyDescent="0.25">
      <c r="A75" s="84"/>
      <c r="B75" s="84"/>
      <c r="C75" s="84"/>
      <c r="E75" s="118">
        <f>Mängder!G170</f>
        <v>0.8</v>
      </c>
      <c r="G75" s="111">
        <f>'Kompis 06, 2008-01'!G75*$Q$18</f>
        <v>2091.6150773092609</v>
      </c>
      <c r="H75" s="89" t="s">
        <v>88</v>
      </c>
      <c r="I75" s="89"/>
    </row>
    <row r="76" spans="1:13" x14ac:dyDescent="0.25">
      <c r="A76" s="84"/>
      <c r="B76" s="84"/>
      <c r="C76" s="84"/>
      <c r="E76" s="118">
        <f>Mängder!H170</f>
        <v>1</v>
      </c>
      <c r="G76" s="111">
        <f>'Kompis 06, 2008-01'!G76*$Q$18</f>
        <v>2614.5188466365762</v>
      </c>
      <c r="H76" s="89" t="s">
        <v>88</v>
      </c>
      <c r="I76" s="89"/>
    </row>
    <row r="77" spans="1:13" x14ac:dyDescent="0.25">
      <c r="A77" s="84"/>
      <c r="B77" s="84"/>
      <c r="C77" s="84"/>
      <c r="E77" s="118">
        <f>Mängder!I170</f>
        <v>1.2</v>
      </c>
      <c r="G77" s="111">
        <f>'Kompis 06, 2008-01'!G77*$Q$18</f>
        <v>3137.4226159638915</v>
      </c>
      <c r="H77" s="89" t="s">
        <v>88</v>
      </c>
      <c r="I77" s="89"/>
    </row>
    <row r="78" spans="1:13" x14ac:dyDescent="0.25">
      <c r="A78" s="84"/>
      <c r="B78" s="84"/>
      <c r="C78" s="84"/>
      <c r="E78" s="118">
        <f>Mängder!J170</f>
        <v>1.6</v>
      </c>
      <c r="G78" s="111">
        <f>'Kompis 06, 2008-01'!G78*$Q$18</f>
        <v>4183.2301546185217</v>
      </c>
      <c r="H78" s="89" t="s">
        <v>88</v>
      </c>
      <c r="I78" s="89"/>
    </row>
    <row r="79" spans="1:13" ht="15.75" thickBot="1" x14ac:dyDescent="0.3">
      <c r="A79" s="84"/>
      <c r="B79" s="84"/>
      <c r="C79" s="84"/>
      <c r="E79" s="120">
        <f>Mängder!K170</f>
        <v>2</v>
      </c>
      <c r="F79" s="104"/>
      <c r="G79" s="111">
        <f>'Kompis 06, 2008-01'!G79*$Q$18</f>
        <v>5229.0376932731524</v>
      </c>
      <c r="H79" s="89" t="s">
        <v>88</v>
      </c>
      <c r="I79" s="89"/>
    </row>
    <row r="80" spans="1:13" x14ac:dyDescent="0.25">
      <c r="B80" s="84"/>
      <c r="C80" s="84"/>
      <c r="G80" s="64"/>
      <c r="H80" s="85"/>
      <c r="I80" s="85"/>
    </row>
    <row r="81" spans="1:13" x14ac:dyDescent="0.25">
      <c r="A81" s="84" t="s">
        <v>131</v>
      </c>
      <c r="C81" s="82"/>
      <c r="E81" s="82" t="s">
        <v>132</v>
      </c>
      <c r="G81" s="86">
        <f>'Kompis 06, 2008-01'!G81*$Q$18</f>
        <v>130.7259423318288</v>
      </c>
      <c r="H81" s="85" t="s">
        <v>28</v>
      </c>
      <c r="I81" s="85"/>
    </row>
    <row r="82" spans="1:13" x14ac:dyDescent="0.25">
      <c r="C82" s="82"/>
      <c r="E82" s="82" t="s">
        <v>133</v>
      </c>
      <c r="G82" s="86">
        <f>'Kompis 06, 2008-01'!G82*$Q$18</f>
        <v>130.7259423318288</v>
      </c>
      <c r="H82" s="89" t="s">
        <v>88</v>
      </c>
      <c r="I82" s="89"/>
    </row>
    <row r="83" spans="1:13" x14ac:dyDescent="0.25">
      <c r="C83" s="82"/>
      <c r="E83" s="82" t="s">
        <v>134</v>
      </c>
      <c r="G83" s="86">
        <f>'Kompis 06, 2008-01'!G83*$Q$18</f>
        <v>65.362971165914402</v>
      </c>
      <c r="H83" s="89" t="s">
        <v>88</v>
      </c>
      <c r="I83" s="89"/>
    </row>
    <row r="84" spans="1:13" x14ac:dyDescent="0.25">
      <c r="C84" s="82"/>
      <c r="E84" s="82" t="s">
        <v>135</v>
      </c>
      <c r="G84" s="86">
        <f>'Kompis 06, 2008-01'!G84*$Q$18</f>
        <v>26.145188466365763</v>
      </c>
      <c r="H84" s="89" t="s">
        <v>88</v>
      </c>
      <c r="I84" s="89"/>
    </row>
    <row r="85" spans="1:13" x14ac:dyDescent="0.25">
      <c r="A85" s="82"/>
      <c r="B85" s="82"/>
      <c r="C85" s="82"/>
    </row>
    <row r="86" spans="1:13" ht="15.75" x14ac:dyDescent="0.25">
      <c r="A86" s="79" t="s">
        <v>136</v>
      </c>
      <c r="B86" s="79"/>
      <c r="C86" s="79"/>
      <c r="D86" s="80"/>
      <c r="E86" s="80"/>
      <c r="F86" s="80"/>
      <c r="G86" s="419"/>
      <c r="H86" s="419"/>
      <c r="I86" s="81"/>
      <c r="J86" s="81"/>
      <c r="K86" s="81"/>
      <c r="L86" s="81"/>
      <c r="M86" s="81"/>
    </row>
    <row r="87" spans="1:13" ht="5.0999999999999996" customHeight="1" x14ac:dyDescent="0.25">
      <c r="A87" s="82"/>
      <c r="B87" s="82"/>
      <c r="C87" s="82"/>
    </row>
    <row r="88" spans="1:13" x14ac:dyDescent="0.25">
      <c r="A88" s="122" t="s">
        <v>137</v>
      </c>
      <c r="B88" s="84"/>
      <c r="C88" s="84"/>
      <c r="G88" s="111">
        <f>'Kompis 06, 2008-01'!G88*$Q$18</f>
        <v>522.90376932731522</v>
      </c>
      <c r="H88" s="85" t="s">
        <v>96</v>
      </c>
      <c r="I88" s="63" t="s">
        <v>138</v>
      </c>
    </row>
    <row r="89" spans="1:13" ht="5.0999999999999996" customHeight="1" x14ac:dyDescent="0.25">
      <c r="A89" s="84"/>
      <c r="B89" s="84"/>
      <c r="C89" s="84"/>
      <c r="G89" s="113"/>
      <c r="H89" s="85"/>
      <c r="I89" s="85"/>
    </row>
    <row r="90" spans="1:13" x14ac:dyDescent="0.25">
      <c r="B90" s="63" t="s">
        <v>139</v>
      </c>
      <c r="C90" s="63"/>
      <c r="D90" s="123"/>
      <c r="E90" s="124">
        <f>Mängder!J185</f>
        <v>2800</v>
      </c>
      <c r="F90" t="s">
        <v>140</v>
      </c>
      <c r="G90" s="125">
        <f>ROUND(E90*$G$88/10000,0)*10</f>
        <v>1460</v>
      </c>
      <c r="H90" s="85" t="s">
        <v>141</v>
      </c>
      <c r="I90" s="85"/>
    </row>
    <row r="91" spans="1:13" x14ac:dyDescent="0.25">
      <c r="B91" s="63" t="s">
        <v>142</v>
      </c>
      <c r="C91" s="63"/>
      <c r="D91" s="126"/>
      <c r="E91" s="124">
        <f>Mängder!J186</f>
        <v>4000</v>
      </c>
      <c r="F91" s="90" t="s">
        <v>87</v>
      </c>
      <c r="G91" s="125">
        <f>ROUND(E91*$G$88/10000,0)*10</f>
        <v>2090</v>
      </c>
      <c r="H91" s="89" t="s">
        <v>88</v>
      </c>
      <c r="I91" s="89"/>
    </row>
    <row r="92" spans="1:13" ht="5.0999999999999996" customHeight="1" x14ac:dyDescent="0.25">
      <c r="B92" s="63"/>
      <c r="C92" s="63"/>
      <c r="D92" s="123"/>
      <c r="G92" s="113"/>
      <c r="H92" s="85"/>
      <c r="I92" s="85"/>
    </row>
    <row r="93" spans="1:13" x14ac:dyDescent="0.25">
      <c r="B93" s="63" t="s">
        <v>143</v>
      </c>
      <c r="C93" s="63"/>
      <c r="D93" s="126"/>
      <c r="E93" s="124">
        <f>Mängder!J189</f>
        <v>1000</v>
      </c>
      <c r="F93" s="90" t="s">
        <v>87</v>
      </c>
      <c r="G93" s="125">
        <f>ROUND(E93*$G$88/10000,0)*10</f>
        <v>520</v>
      </c>
      <c r="H93" s="85" t="s">
        <v>144</v>
      </c>
      <c r="I93" s="85"/>
    </row>
    <row r="94" spans="1:13" x14ac:dyDescent="0.25">
      <c r="G94" s="113"/>
      <c r="H94" s="85"/>
      <c r="I94" s="85"/>
    </row>
    <row r="95" spans="1:13" x14ac:dyDescent="0.25">
      <c r="A95" s="63" t="s">
        <v>145</v>
      </c>
      <c r="B95" s="84"/>
      <c r="C95" s="84"/>
      <c r="D95" s="65"/>
      <c r="E95" s="63"/>
      <c r="F95" s="63"/>
      <c r="G95" s="111">
        <f>'Kompis 06, 2008-01'!G95*$Q$18</f>
        <v>326.81485582957202</v>
      </c>
      <c r="H95" s="85" t="s">
        <v>146</v>
      </c>
      <c r="I95" s="85"/>
    </row>
    <row r="96" spans="1:13" ht="5.0999999999999996" customHeight="1" x14ac:dyDescent="0.25">
      <c r="A96" s="82"/>
      <c r="B96" s="82"/>
      <c r="C96" s="82"/>
    </row>
    <row r="97" spans="1:13" ht="15.75" x14ac:dyDescent="0.25">
      <c r="A97" s="79" t="s">
        <v>147</v>
      </c>
      <c r="B97" s="79"/>
      <c r="C97" s="79"/>
      <c r="D97" s="80"/>
      <c r="E97" s="80"/>
      <c r="F97" s="80"/>
      <c r="G97" s="419"/>
      <c r="H97" s="419"/>
      <c r="I97" s="81"/>
      <c r="J97" s="81"/>
      <c r="K97" s="81"/>
      <c r="L97" s="81"/>
      <c r="M97" s="81"/>
    </row>
    <row r="98" spans="1:13" ht="5.0999999999999996" customHeight="1" x14ac:dyDescent="0.25">
      <c r="A98" s="82"/>
      <c r="B98" s="82"/>
      <c r="C98" s="82"/>
    </row>
    <row r="99" spans="1:13" x14ac:dyDescent="0.25">
      <c r="A99" s="122" t="s">
        <v>148</v>
      </c>
      <c r="B99" s="84"/>
      <c r="C99" s="84"/>
    </row>
    <row r="100" spans="1:13" x14ac:dyDescent="0.25">
      <c r="A100" s="127" t="s">
        <v>149</v>
      </c>
      <c r="B100" s="108"/>
      <c r="C100" s="108"/>
      <c r="G100" s="111">
        <f>'Kompis 06, 2008-01'!G100*$Q$18</f>
        <v>522.90376932731522</v>
      </c>
      <c r="H100" s="85" t="s">
        <v>96</v>
      </c>
      <c r="I100" s="85"/>
    </row>
    <row r="101" spans="1:13" ht="5.0999999999999996" customHeight="1" x14ac:dyDescent="0.25">
      <c r="A101" s="108"/>
      <c r="B101" s="108"/>
      <c r="C101" s="108"/>
      <c r="G101" s="128"/>
      <c r="H101" s="85"/>
      <c r="I101" s="85"/>
    </row>
    <row r="102" spans="1:13" ht="12.75" customHeight="1" x14ac:dyDescent="0.25">
      <c r="A102" s="129" t="s">
        <v>150</v>
      </c>
      <c r="B102" s="130"/>
      <c r="D102" s="85" t="s">
        <v>66</v>
      </c>
      <c r="G102" s="111">
        <f>'Kompis 06, 2008-01'!G102*$Q$18</f>
        <v>32.681485582957201</v>
      </c>
      <c r="H102" s="85" t="s">
        <v>151</v>
      </c>
      <c r="I102" s="85"/>
    </row>
    <row r="103" spans="1:13" x14ac:dyDescent="0.25">
      <c r="A103" s="130"/>
      <c r="B103" s="130"/>
      <c r="D103" s="85" t="s">
        <v>152</v>
      </c>
      <c r="G103" s="111">
        <f>'Kompis 06, 2008-01'!G103*$Q$18</f>
        <v>65.362971165914402</v>
      </c>
      <c r="H103" s="89" t="s">
        <v>87</v>
      </c>
      <c r="I103" s="89"/>
    </row>
    <row r="104" spans="1:13" x14ac:dyDescent="0.25">
      <c r="A104" s="82"/>
      <c r="D104" s="85" t="s">
        <v>153</v>
      </c>
      <c r="E104" s="85"/>
      <c r="G104" s="111">
        <f>'Kompis 06, 2008-01'!G104*$Q$18</f>
        <v>130.7259423318288</v>
      </c>
      <c r="H104" s="89" t="s">
        <v>87</v>
      </c>
      <c r="I104" s="89"/>
    </row>
    <row r="105" spans="1:13" ht="5.0999999999999996" customHeight="1" x14ac:dyDescent="0.25">
      <c r="B105" s="108"/>
      <c r="C105" s="108"/>
      <c r="G105" s="115"/>
      <c r="H105" s="85"/>
      <c r="I105" s="85"/>
    </row>
    <row r="106" spans="1:13" x14ac:dyDescent="0.25">
      <c r="A106" s="131" t="s">
        <v>154</v>
      </c>
      <c r="D106" s="85" t="s">
        <v>66</v>
      </c>
      <c r="E106" s="132">
        <f>Mängder!G200</f>
        <v>250</v>
      </c>
      <c r="F106" t="s">
        <v>140</v>
      </c>
      <c r="G106" s="133">
        <f>G102+G100*Mängder!G200/1000</f>
        <v>163.40742791478601</v>
      </c>
      <c r="H106" s="63" t="s">
        <v>151</v>
      </c>
      <c r="I106" s="63"/>
    </row>
    <row r="107" spans="1:13" x14ac:dyDescent="0.25">
      <c r="A107" s="108"/>
      <c r="D107" s="85" t="s">
        <v>152</v>
      </c>
      <c r="E107" s="132">
        <f>Mängder!H200</f>
        <v>900</v>
      </c>
      <c r="F107" s="90" t="s">
        <v>87</v>
      </c>
      <c r="G107" s="133">
        <f>G103+G100*Mängder!H200/1000</f>
        <v>535.97636356049804</v>
      </c>
      <c r="H107" s="89" t="s">
        <v>88</v>
      </c>
      <c r="I107" s="89"/>
    </row>
    <row r="108" spans="1:13" x14ac:dyDescent="0.25">
      <c r="A108" s="108"/>
      <c r="D108" s="85" t="s">
        <v>153</v>
      </c>
      <c r="E108" s="134">
        <f>Mängder!I200</f>
        <v>1500</v>
      </c>
      <c r="F108" s="90" t="s">
        <v>87</v>
      </c>
      <c r="G108" s="133">
        <f>G104+G100*Mängder!I200/1000</f>
        <v>915.0815963228016</v>
      </c>
      <c r="H108" s="89" t="s">
        <v>88</v>
      </c>
      <c r="I108" s="89"/>
    </row>
    <row r="109" spans="1:13" ht="5.0999999999999996" customHeight="1" x14ac:dyDescent="0.25">
      <c r="A109" s="108"/>
      <c r="D109" s="85"/>
      <c r="E109" s="135"/>
      <c r="F109" s="90"/>
      <c r="G109" s="113"/>
      <c r="H109" s="89"/>
      <c r="I109" s="89"/>
    </row>
    <row r="110" spans="1:13" x14ac:dyDescent="0.25">
      <c r="A110" s="108"/>
      <c r="D110" s="85" t="s">
        <v>155</v>
      </c>
      <c r="E110" s="136"/>
      <c r="G110" s="111">
        <f>'Kompis 06, 2008-01'!G110*$Q$18</f>
        <v>130.7259423318288</v>
      </c>
      <c r="H110" s="89" t="s">
        <v>156</v>
      </c>
      <c r="I110" s="89"/>
    </row>
    <row r="111" spans="1:13" ht="5.0999999999999996" customHeight="1" x14ac:dyDescent="0.25">
      <c r="A111" s="82"/>
      <c r="B111" s="82"/>
      <c r="C111" s="82"/>
      <c r="G111" s="113"/>
      <c r="H111" s="85"/>
      <c r="I111" s="85"/>
    </row>
    <row r="112" spans="1:13" x14ac:dyDescent="0.25">
      <c r="A112" s="122" t="s">
        <v>157</v>
      </c>
      <c r="B112" s="84"/>
      <c r="C112" s="84"/>
    </row>
    <row r="113" spans="1:9" x14ac:dyDescent="0.25">
      <c r="A113" s="127" t="s">
        <v>149</v>
      </c>
      <c r="B113" s="108"/>
      <c r="C113" s="108"/>
      <c r="G113" s="111">
        <f>'Kompis 06, 2008-01'!G113*$Q$18</f>
        <v>522.90376932731522</v>
      </c>
      <c r="H113" s="85" t="s">
        <v>96</v>
      </c>
    </row>
    <row r="114" spans="1:9" ht="5.0999999999999996" customHeight="1" x14ac:dyDescent="0.25">
      <c r="A114" s="82"/>
      <c r="B114" s="82"/>
      <c r="C114" s="82"/>
      <c r="H114" s="85"/>
      <c r="I114" s="85"/>
    </row>
    <row r="115" spans="1:9" ht="12.75" customHeight="1" x14ac:dyDescent="0.25">
      <c r="A115" s="129" t="s">
        <v>150</v>
      </c>
      <c r="B115" s="130"/>
      <c r="D115" s="137" t="s">
        <v>158</v>
      </c>
      <c r="G115" s="111">
        <f>'Kompis 06, 2008-01'!G115*$Q$18</f>
        <v>392.17782699548644</v>
      </c>
      <c r="H115" s="85" t="s">
        <v>159</v>
      </c>
      <c r="I115" s="85"/>
    </row>
    <row r="116" spans="1:9" x14ac:dyDescent="0.25">
      <c r="A116" s="130"/>
      <c r="B116" s="130"/>
      <c r="D116" s="137" t="s">
        <v>160</v>
      </c>
      <c r="G116" s="111">
        <f>'Kompis 06, 2008-01'!G116*$Q$18</f>
        <v>261.45188466365761</v>
      </c>
      <c r="H116" s="89" t="s">
        <v>88</v>
      </c>
      <c r="I116" s="89"/>
    </row>
    <row r="117" spans="1:9" x14ac:dyDescent="0.25">
      <c r="A117" s="82"/>
      <c r="D117" s="137" t="s">
        <v>161</v>
      </c>
      <c r="E117" s="137"/>
      <c r="G117" s="111">
        <f>'Kompis 06, 2008-01'!G117*$Q$18</f>
        <v>522.90376932731522</v>
      </c>
      <c r="H117" s="89" t="s">
        <v>88</v>
      </c>
      <c r="I117" s="89"/>
    </row>
    <row r="118" spans="1:9" ht="5.0999999999999996" customHeight="1" x14ac:dyDescent="0.25">
      <c r="A118" s="82"/>
      <c r="D118" s="137"/>
      <c r="E118" s="137"/>
      <c r="G118" s="115"/>
      <c r="H118" s="89"/>
      <c r="I118" s="89"/>
    </row>
    <row r="119" spans="1:9" x14ac:dyDescent="0.25">
      <c r="A119" s="138" t="s">
        <v>154</v>
      </c>
      <c r="D119" s="137" t="s">
        <v>158</v>
      </c>
      <c r="E119" s="134">
        <f>Mängder!G208</f>
        <v>7500</v>
      </c>
      <c r="F119" t="s">
        <v>140</v>
      </c>
      <c r="G119" s="133">
        <f>G115+G113*E119/1000</f>
        <v>4313.95609695035</v>
      </c>
      <c r="H119" s="85" t="s">
        <v>162</v>
      </c>
      <c r="I119" s="85"/>
    </row>
    <row r="120" spans="1:9" x14ac:dyDescent="0.25">
      <c r="A120" s="82"/>
      <c r="D120" s="137" t="s">
        <v>160</v>
      </c>
      <c r="E120" s="134">
        <f>Mängder!H208</f>
        <v>6000</v>
      </c>
      <c r="F120" s="90" t="s">
        <v>87</v>
      </c>
      <c r="G120" s="133">
        <f>G116+G113*E120/1000</f>
        <v>3398.8745006275485</v>
      </c>
      <c r="H120" s="89" t="s">
        <v>88</v>
      </c>
      <c r="I120" s="89"/>
    </row>
    <row r="121" spans="1:9" x14ac:dyDescent="0.25">
      <c r="A121" s="82"/>
      <c r="D121" s="137" t="s">
        <v>161</v>
      </c>
      <c r="E121" s="134">
        <f>Mängder!I208</f>
        <v>9000</v>
      </c>
      <c r="F121" s="90" t="s">
        <v>87</v>
      </c>
      <c r="G121" s="133">
        <f>G117+G113*E121/1000</f>
        <v>5229.0376932731515</v>
      </c>
      <c r="H121" s="89" t="s">
        <v>88</v>
      </c>
      <c r="I121" s="89"/>
    </row>
    <row r="122" spans="1:9" x14ac:dyDescent="0.25">
      <c r="A122" s="82"/>
      <c r="B122" s="82"/>
      <c r="C122" s="82"/>
      <c r="H122" s="85"/>
      <c r="I122" s="85"/>
    </row>
    <row r="123" spans="1:9" x14ac:dyDescent="0.25">
      <c r="A123" s="122" t="s">
        <v>163</v>
      </c>
      <c r="D123" s="137" t="s">
        <v>158</v>
      </c>
      <c r="G123" s="111">
        <f>'Kompis 06, 2008-01'!G123*$Q$18</f>
        <v>1960.8891349774321</v>
      </c>
      <c r="H123" s="85" t="s">
        <v>151</v>
      </c>
      <c r="I123" s="63" t="s">
        <v>164</v>
      </c>
    </row>
    <row r="124" spans="1:9" x14ac:dyDescent="0.25">
      <c r="A124" s="82"/>
      <c r="D124" s="137" t="s">
        <v>160</v>
      </c>
      <c r="G124" s="111">
        <f>'Kompis 06, 2008-01'!G124*$Q$18</f>
        <v>1307.2594233182881</v>
      </c>
      <c r="H124" s="89" t="s">
        <v>88</v>
      </c>
      <c r="I124" s="89" t="s">
        <v>88</v>
      </c>
    </row>
    <row r="125" spans="1:9" x14ac:dyDescent="0.25">
      <c r="A125" s="82"/>
      <c r="D125" s="137" t="s">
        <v>161</v>
      </c>
      <c r="E125" s="137"/>
      <c r="G125" s="111">
        <f>'Kompis 06, 2008-01'!G125*$Q$18</f>
        <v>2614.5188466365762</v>
      </c>
      <c r="H125" s="89" t="s">
        <v>88</v>
      </c>
      <c r="I125" s="89" t="s">
        <v>88</v>
      </c>
    </row>
    <row r="126" spans="1:9" ht="5.0999999999999996" customHeight="1" thickBot="1" x14ac:dyDescent="0.3">
      <c r="A126" s="82"/>
      <c r="B126" s="82"/>
      <c r="C126" s="82"/>
      <c r="E126" s="137"/>
      <c r="G126" s="128"/>
    </row>
    <row r="127" spans="1:9" x14ac:dyDescent="0.25">
      <c r="A127" s="122" t="s">
        <v>165</v>
      </c>
      <c r="C127" s="82"/>
      <c r="D127" s="62" t="s">
        <v>166</v>
      </c>
      <c r="E127" s="139">
        <v>1</v>
      </c>
      <c r="F127" s="96"/>
      <c r="G127" s="117">
        <v>500</v>
      </c>
      <c r="H127" s="85" t="s">
        <v>151</v>
      </c>
      <c r="I127" s="63" t="s">
        <v>164</v>
      </c>
    </row>
    <row r="128" spans="1:9" x14ac:dyDescent="0.25">
      <c r="A128" s="82"/>
      <c r="C128" s="82"/>
      <c r="E128" s="140">
        <v>2</v>
      </c>
      <c r="G128" s="119">
        <v>750</v>
      </c>
      <c r="H128" s="89" t="s">
        <v>88</v>
      </c>
      <c r="I128" s="89" t="s">
        <v>88</v>
      </c>
    </row>
    <row r="129" spans="1:13" ht="15.75" thickBot="1" x14ac:dyDescent="0.3">
      <c r="A129" s="82"/>
      <c r="C129" s="82"/>
      <c r="E129" s="141">
        <v>3</v>
      </c>
      <c r="F129" s="104"/>
      <c r="G129" s="121">
        <v>1000</v>
      </c>
      <c r="H129" s="89" t="s">
        <v>88</v>
      </c>
      <c r="I129" s="89" t="s">
        <v>88</v>
      </c>
    </row>
    <row r="130" spans="1:13" ht="5.0999999999999996" customHeight="1" x14ac:dyDescent="0.25">
      <c r="A130" s="82"/>
      <c r="B130" s="82"/>
      <c r="C130" s="82"/>
    </row>
    <row r="131" spans="1:13" ht="15.75" x14ac:dyDescent="0.25">
      <c r="A131" s="79" t="s">
        <v>167</v>
      </c>
      <c r="B131" s="79"/>
      <c r="C131" s="79"/>
      <c r="D131" s="80"/>
      <c r="E131" s="80"/>
      <c r="F131" s="80"/>
      <c r="G131" s="419"/>
      <c r="H131" s="419"/>
      <c r="I131" s="81"/>
      <c r="J131" s="81"/>
      <c r="K131" s="81"/>
      <c r="L131" s="81"/>
      <c r="M131" s="81"/>
    </row>
    <row r="132" spans="1:13" ht="5.0999999999999996" customHeight="1" x14ac:dyDescent="0.25">
      <c r="A132" s="82"/>
      <c r="B132" s="82"/>
      <c r="C132" s="82"/>
    </row>
    <row r="133" spans="1:13" x14ac:dyDescent="0.25">
      <c r="A133" s="122" t="s">
        <v>168</v>
      </c>
      <c r="C133" s="82"/>
      <c r="D133" s="82" t="s">
        <v>169</v>
      </c>
      <c r="G133" s="111">
        <f>'Kompis 06, 2008-01'!G133*$Q$18</f>
        <v>457.54079816140086</v>
      </c>
      <c r="H133" s="85" t="s">
        <v>96</v>
      </c>
      <c r="I133" s="63" t="s">
        <v>170</v>
      </c>
    </row>
    <row r="134" spans="1:13" x14ac:dyDescent="0.25">
      <c r="C134" s="82"/>
      <c r="D134" s="82" t="s">
        <v>135</v>
      </c>
      <c r="G134" s="111">
        <f>'Kompis 06, 2008-01'!G134*$Q$18</f>
        <v>522.90376932731522</v>
      </c>
      <c r="H134" s="142" t="s">
        <v>87</v>
      </c>
      <c r="I134" s="142"/>
    </row>
    <row r="135" spans="1:13" ht="5.0999999999999996" customHeight="1" x14ac:dyDescent="0.25">
      <c r="A135" s="84"/>
      <c r="B135" s="84"/>
      <c r="C135" s="84"/>
      <c r="D135" s="63"/>
      <c r="H135" s="142"/>
      <c r="I135" s="142"/>
    </row>
    <row r="136" spans="1:13" x14ac:dyDescent="0.25">
      <c r="A136" s="122" t="s">
        <v>171</v>
      </c>
      <c r="C136" s="82"/>
      <c r="D136" s="82" t="s">
        <v>172</v>
      </c>
      <c r="G136" s="111">
        <f>'Kompis 06, 2008-01'!G136*$Q$18</f>
        <v>653.62971165914405</v>
      </c>
      <c r="H136" s="85" t="s">
        <v>173</v>
      </c>
      <c r="I136" s="63" t="s">
        <v>174</v>
      </c>
    </row>
    <row r="137" spans="1:13" x14ac:dyDescent="0.25">
      <c r="C137" s="82"/>
      <c r="D137" s="82" t="s">
        <v>175</v>
      </c>
      <c r="G137" s="111">
        <f>'Kompis 06, 2008-01'!G137*$Q$18</f>
        <v>653.62971165914405</v>
      </c>
      <c r="H137" s="142" t="s">
        <v>87</v>
      </c>
      <c r="I137" s="142" t="s">
        <v>87</v>
      </c>
    </row>
    <row r="138" spans="1:13" x14ac:dyDescent="0.25">
      <c r="C138" s="82"/>
      <c r="D138" s="82" t="s">
        <v>176</v>
      </c>
      <c r="G138" s="111">
        <f>'Kompis 06, 2008-01'!G138*$Q$18</f>
        <v>130.7259423318288</v>
      </c>
      <c r="H138" s="142" t="s">
        <v>87</v>
      </c>
      <c r="I138" s="142" t="s">
        <v>87</v>
      </c>
    </row>
    <row r="139" spans="1:13" x14ac:dyDescent="0.25">
      <c r="C139" s="82"/>
      <c r="D139" s="82" t="s">
        <v>177</v>
      </c>
      <c r="G139" s="111">
        <f>'Kompis 06, 2008-01'!G139*$Q$18</f>
        <v>65.362971165914402</v>
      </c>
      <c r="H139" s="142" t="s">
        <v>87</v>
      </c>
      <c r="I139" s="142" t="s">
        <v>87</v>
      </c>
    </row>
    <row r="140" spans="1:13" x14ac:dyDescent="0.25">
      <c r="C140" s="82"/>
      <c r="D140" s="82" t="s">
        <v>178</v>
      </c>
      <c r="G140" s="111">
        <f>'Kompis 06, 2008-01'!G140*$Q$18</f>
        <v>130.7259423318288</v>
      </c>
      <c r="H140" s="142" t="s">
        <v>87</v>
      </c>
      <c r="I140" s="142" t="s">
        <v>87</v>
      </c>
    </row>
    <row r="141" spans="1:13" x14ac:dyDescent="0.25">
      <c r="C141" s="82"/>
      <c r="D141" s="82" t="s">
        <v>179</v>
      </c>
      <c r="G141" s="111">
        <f>'Kompis 06, 2008-01'!G141*$Q$18</f>
        <v>130.7259423318288</v>
      </c>
      <c r="H141" s="142" t="s">
        <v>87</v>
      </c>
      <c r="I141" s="142" t="s">
        <v>87</v>
      </c>
    </row>
    <row r="142" spans="1:13" x14ac:dyDescent="0.25">
      <c r="C142" s="82"/>
      <c r="D142" s="82" t="s">
        <v>180</v>
      </c>
      <c r="G142" s="111">
        <f>'Kompis 06, 2008-01'!G142*$Q$18</f>
        <v>457.54079816140086</v>
      </c>
      <c r="H142" s="142" t="s">
        <v>87</v>
      </c>
      <c r="I142" s="142" t="s">
        <v>87</v>
      </c>
    </row>
    <row r="143" spans="1:13" x14ac:dyDescent="0.25">
      <c r="A143" s="82"/>
      <c r="B143" s="82"/>
      <c r="C143" s="82"/>
    </row>
    <row r="144" spans="1:13" ht="15.75" x14ac:dyDescent="0.25">
      <c r="A144" s="79" t="s">
        <v>181</v>
      </c>
      <c r="B144" s="79"/>
      <c r="C144" s="79"/>
      <c r="D144" s="80"/>
      <c r="E144" s="80"/>
      <c r="F144" s="80"/>
      <c r="G144" s="419"/>
      <c r="H144" s="419"/>
      <c r="I144" s="81"/>
      <c r="J144" s="81"/>
      <c r="K144" s="81"/>
      <c r="L144" s="81"/>
      <c r="M144" s="81"/>
    </row>
    <row r="145" spans="1:9" ht="5.0999999999999996" customHeight="1" x14ac:dyDescent="0.25">
      <c r="A145" s="82"/>
      <c r="B145" s="82"/>
      <c r="C145" s="82"/>
    </row>
    <row r="146" spans="1:9" x14ac:dyDescent="0.25">
      <c r="A146" s="122" t="s">
        <v>182</v>
      </c>
      <c r="B146" s="84"/>
      <c r="C146" s="84"/>
    </row>
    <row r="147" spans="1:9" x14ac:dyDescent="0.25">
      <c r="A147" s="63" t="s">
        <v>183</v>
      </c>
      <c r="D147" s="82" t="s">
        <v>132</v>
      </c>
      <c r="G147" s="86">
        <f>'Kompis 06, 2008-01'!G147*$Q$18</f>
        <v>156.87113079819457</v>
      </c>
      <c r="H147" s="85" t="s">
        <v>28</v>
      </c>
      <c r="I147" s="85"/>
    </row>
    <row r="148" spans="1:9" x14ac:dyDescent="0.25">
      <c r="D148" s="82" t="s">
        <v>133</v>
      </c>
      <c r="G148" s="86">
        <f>'Kompis 06, 2008-01'!G148*$Q$18</f>
        <v>156.87113079819457</v>
      </c>
      <c r="H148" s="142" t="s">
        <v>87</v>
      </c>
      <c r="I148" s="142"/>
    </row>
    <row r="149" spans="1:9" x14ac:dyDescent="0.25">
      <c r="D149" s="82" t="s">
        <v>134</v>
      </c>
      <c r="G149" s="86">
        <f>'Kompis 06, 2008-01'!G149*$Q$18</f>
        <v>65.362971165914402</v>
      </c>
      <c r="H149" s="142" t="s">
        <v>87</v>
      </c>
      <c r="I149" s="142"/>
    </row>
    <row r="150" spans="1:9" x14ac:dyDescent="0.25">
      <c r="D150" s="82" t="s">
        <v>135</v>
      </c>
      <c r="G150" s="86">
        <f>'Kompis 06, 2008-01'!G150*$Q$18</f>
        <v>32.681485582957201</v>
      </c>
      <c r="H150" s="142" t="s">
        <v>87</v>
      </c>
      <c r="I150" s="142"/>
    </row>
    <row r="151" spans="1:9" ht="5.0999999999999996" customHeight="1" x14ac:dyDescent="0.25">
      <c r="A151" s="82"/>
      <c r="B151" s="82"/>
      <c r="C151" s="82"/>
    </row>
    <row r="152" spans="1:9" x14ac:dyDescent="0.25">
      <c r="A152" s="122" t="s">
        <v>184</v>
      </c>
      <c r="B152" s="84"/>
      <c r="C152" s="84"/>
    </row>
    <row r="153" spans="1:9" x14ac:dyDescent="0.25">
      <c r="A153" s="63" t="s">
        <v>185</v>
      </c>
      <c r="G153" s="86">
        <f>'Kompis 06, 2008-01'!G153*$Q$18</f>
        <v>130.7259423318288</v>
      </c>
      <c r="H153" s="85" t="s">
        <v>28</v>
      </c>
    </row>
    <row r="154" spans="1:9" ht="5.0999999999999996" customHeight="1" x14ac:dyDescent="0.25">
      <c r="A154" s="82"/>
      <c r="B154" s="82"/>
      <c r="C154" s="82"/>
      <c r="G154" s="143"/>
    </row>
    <row r="155" spans="1:9" x14ac:dyDescent="0.25">
      <c r="A155" s="82" t="s">
        <v>186</v>
      </c>
      <c r="B155" s="82"/>
      <c r="C155" s="82"/>
      <c r="G155" s="83" t="s">
        <v>187</v>
      </c>
      <c r="I155"/>
    </row>
    <row r="156" spans="1:9" ht="5.0999999999999996" customHeight="1" x14ac:dyDescent="0.25">
      <c r="A156" s="82"/>
      <c r="B156" s="82"/>
      <c r="C156" s="82"/>
      <c r="G156" s="143"/>
    </row>
    <row r="157" spans="1:9" x14ac:dyDescent="0.25">
      <c r="A157" s="122" t="s">
        <v>188</v>
      </c>
      <c r="B157" s="84"/>
      <c r="C157" s="84"/>
      <c r="G157" s="144"/>
    </row>
    <row r="158" spans="1:9" x14ac:dyDescent="0.25">
      <c r="A158" s="82" t="s">
        <v>189</v>
      </c>
      <c r="B158" s="82"/>
      <c r="C158" s="82"/>
      <c r="G158" s="111">
        <f>'Kompis 06, 2008-01'!G158*$Q$18</f>
        <v>2614.5188466365762</v>
      </c>
      <c r="H158" s="85" t="s">
        <v>96</v>
      </c>
      <c r="I158" s="85" t="s">
        <v>190</v>
      </c>
    </row>
    <row r="159" spans="1:9" ht="5.0999999999999996" customHeight="1" x14ac:dyDescent="0.25">
      <c r="A159" s="82"/>
      <c r="B159" s="82"/>
      <c r="C159" s="82"/>
      <c r="H159" s="85"/>
      <c r="I159" s="85"/>
    </row>
    <row r="160" spans="1:9" x14ac:dyDescent="0.25">
      <c r="A160" s="122" t="s">
        <v>191</v>
      </c>
      <c r="B160" s="84"/>
      <c r="C160" s="84"/>
      <c r="G160" s="111">
        <f>'Kompis 06, 2008-01'!G160*$Q$18</f>
        <v>196.08891349774322</v>
      </c>
      <c r="H160" s="85" t="s">
        <v>28</v>
      </c>
      <c r="I160" s="85" t="s">
        <v>192</v>
      </c>
    </row>
    <row r="161" spans="1:9" ht="5.0999999999999996" customHeight="1" x14ac:dyDescent="0.25">
      <c r="A161" s="82"/>
      <c r="B161" s="82"/>
      <c r="C161" s="82"/>
      <c r="H161" s="85"/>
      <c r="I161" s="85"/>
    </row>
    <row r="162" spans="1:9" x14ac:dyDescent="0.25">
      <c r="A162" s="122" t="s">
        <v>193</v>
      </c>
      <c r="B162" s="82" t="s">
        <v>194</v>
      </c>
      <c r="C162" s="82"/>
      <c r="G162" s="111">
        <f>'Kompis 06, 2008-01'!G162*$Q$18</f>
        <v>326.81485582957202</v>
      </c>
      <c r="H162" s="85" t="s">
        <v>28</v>
      </c>
      <c r="I162" s="83" t="s">
        <v>195</v>
      </c>
    </row>
    <row r="163" spans="1:9" ht="5.0999999999999996" customHeight="1" x14ac:dyDescent="0.25">
      <c r="A163" s="122"/>
      <c r="B163" s="82"/>
      <c r="C163" s="82"/>
      <c r="G163" s="115"/>
      <c r="H163" s="85"/>
    </row>
    <row r="164" spans="1:9" x14ac:dyDescent="0.25">
      <c r="B164" s="82" t="s">
        <v>196</v>
      </c>
      <c r="C164" s="82"/>
      <c r="G164" s="111">
        <f>'Kompis 06, 2008-01'!G164*$Q$18</f>
        <v>588.26674049322969</v>
      </c>
      <c r="H164" s="142" t="s">
        <v>87</v>
      </c>
      <c r="I164" s="85" t="s">
        <v>197</v>
      </c>
    </row>
    <row r="165" spans="1:9" ht="5.0999999999999996" customHeight="1" x14ac:dyDescent="0.25">
      <c r="A165" s="82"/>
      <c r="B165" s="82"/>
      <c r="C165" s="82"/>
    </row>
    <row r="166" spans="1:9" x14ac:dyDescent="0.25">
      <c r="A166" s="122" t="s">
        <v>198</v>
      </c>
      <c r="C166" s="84"/>
      <c r="G166" s="113"/>
    </row>
    <row r="167" spans="1:9" x14ac:dyDescent="0.25">
      <c r="A167" s="65" t="s">
        <v>199</v>
      </c>
      <c r="B167" s="127" t="s">
        <v>200</v>
      </c>
      <c r="C167" s="84"/>
      <c r="G167" s="86">
        <f>'Kompis 06, 2008-01'!G167*$Q$18</f>
        <v>45.754079816140084</v>
      </c>
      <c r="H167" s="63" t="s">
        <v>201</v>
      </c>
    </row>
    <row r="168" spans="1:9" ht="5.0999999999999996" customHeight="1" x14ac:dyDescent="0.25">
      <c r="A168" s="82"/>
      <c r="B168" s="82"/>
      <c r="C168" s="82"/>
      <c r="G168" s="64"/>
      <c r="H168" s="63"/>
      <c r="I168" s="63"/>
    </row>
    <row r="169" spans="1:9" x14ac:dyDescent="0.25">
      <c r="B169" s="82" t="s">
        <v>202</v>
      </c>
      <c r="C169" s="82"/>
      <c r="D169" s="106">
        <v>30</v>
      </c>
      <c r="E169" t="s">
        <v>203</v>
      </c>
      <c r="G169" s="133">
        <f>D169*$G$167</f>
        <v>1372.6223944842025</v>
      </c>
      <c r="H169" s="85" t="s">
        <v>204</v>
      </c>
      <c r="I169" s="85"/>
    </row>
    <row r="170" spans="1:9" ht="5.0999999999999996" customHeight="1" x14ac:dyDescent="0.25">
      <c r="H170"/>
      <c r="I170" s="85"/>
    </row>
    <row r="171" spans="1:9" x14ac:dyDescent="0.25">
      <c r="A171" s="65" t="s">
        <v>205</v>
      </c>
      <c r="B171" s="127" t="s">
        <v>200</v>
      </c>
      <c r="C171" s="82"/>
      <c r="G171" s="86">
        <f>'Kompis 06, 2008-01'!G171*$Q$18</f>
        <v>45.754079816140084</v>
      </c>
      <c r="H171" s="85" t="s">
        <v>201</v>
      </c>
      <c r="I171" s="85"/>
    </row>
    <row r="172" spans="1:9" ht="5.0999999999999996" customHeight="1" x14ac:dyDescent="0.25">
      <c r="C172" s="82"/>
      <c r="H172"/>
      <c r="I172"/>
    </row>
    <row r="173" spans="1:9" x14ac:dyDescent="0.25">
      <c r="A173" s="82"/>
      <c r="B173" s="85" t="s">
        <v>66</v>
      </c>
      <c r="C173" s="82"/>
      <c r="D173" s="132">
        <f>Mängder!H254</f>
        <v>4</v>
      </c>
      <c r="E173" t="s">
        <v>206</v>
      </c>
      <c r="F173" s="145"/>
      <c r="G173" s="133">
        <f>$G$171*D173</f>
        <v>183.01631926456034</v>
      </c>
      <c r="H173" s="83" t="s">
        <v>151</v>
      </c>
    </row>
    <row r="174" spans="1:9" x14ac:dyDescent="0.25">
      <c r="A174" s="82"/>
      <c r="B174" s="85" t="s">
        <v>152</v>
      </c>
      <c r="C174" s="82"/>
      <c r="D174" s="132">
        <f>Mängder!I254</f>
        <v>4</v>
      </c>
      <c r="E174" s="90" t="s">
        <v>87</v>
      </c>
      <c r="F174" s="145"/>
      <c r="G174" s="133">
        <f>$G$171*D174</f>
        <v>183.01631926456034</v>
      </c>
      <c r="H174" s="142" t="s">
        <v>87</v>
      </c>
      <c r="I174" s="142"/>
    </row>
    <row r="175" spans="1:9" x14ac:dyDescent="0.25">
      <c r="A175" s="82"/>
      <c r="B175" s="85" t="s">
        <v>153</v>
      </c>
      <c r="C175" s="82"/>
      <c r="D175" s="132">
        <f>Mängder!J254</f>
        <v>4</v>
      </c>
      <c r="E175" s="90" t="s">
        <v>87</v>
      </c>
      <c r="F175" s="145"/>
      <c r="G175" s="133">
        <f>$G$171*D175</f>
        <v>183.01631926456034</v>
      </c>
      <c r="H175" s="142" t="s">
        <v>87</v>
      </c>
      <c r="I175" s="142"/>
    </row>
    <row r="176" spans="1:9" x14ac:dyDescent="0.25">
      <c r="A176" s="65" t="s">
        <v>207</v>
      </c>
      <c r="B176" s="82"/>
      <c r="C176" s="82"/>
      <c r="E176" s="146"/>
      <c r="F176" s="146"/>
      <c r="G176" s="147"/>
      <c r="H176" s="85"/>
      <c r="I176" s="85"/>
    </row>
    <row r="177" spans="1:13" s="82" customFormat="1" ht="12.75" x14ac:dyDescent="0.2">
      <c r="A177" s="138" t="s">
        <v>200</v>
      </c>
      <c r="E177" s="148"/>
      <c r="F177" s="148"/>
      <c r="G177" s="86">
        <f>'Kompis 06, 2008-01'!G177*$Q$18</f>
        <v>45.754079816140084</v>
      </c>
      <c r="H177" s="85" t="s">
        <v>201</v>
      </c>
      <c r="I177" s="108"/>
    </row>
    <row r="178" spans="1:13" s="82" customFormat="1" ht="5.0999999999999996" customHeight="1" x14ac:dyDescent="0.2">
      <c r="A178" s="138"/>
      <c r="E178" s="148"/>
      <c r="F178" s="148"/>
      <c r="G178" s="149"/>
      <c r="H178" s="108"/>
      <c r="I178" s="108"/>
    </row>
    <row r="179" spans="1:13" x14ac:dyDescent="0.25">
      <c r="B179" s="137" t="s">
        <v>158</v>
      </c>
      <c r="C179" s="82"/>
      <c r="D179" s="132">
        <f>Mängder!H257</f>
        <v>4</v>
      </c>
      <c r="E179" t="s">
        <v>208</v>
      </c>
      <c r="F179" s="145"/>
      <c r="G179" s="133">
        <f>$G$177*D179</f>
        <v>183.01631926456034</v>
      </c>
      <c r="H179" s="85" t="s">
        <v>159</v>
      </c>
      <c r="I179" s="85"/>
    </row>
    <row r="180" spans="1:13" x14ac:dyDescent="0.25">
      <c r="A180" s="82"/>
      <c r="B180" s="137" t="s">
        <v>160</v>
      </c>
      <c r="C180" s="82"/>
      <c r="D180" s="132">
        <f>Mängder!I257</f>
        <v>4</v>
      </c>
      <c r="E180" s="90" t="s">
        <v>87</v>
      </c>
      <c r="F180" s="145"/>
      <c r="G180" s="133">
        <f t="shared" ref="G180:G181" si="0">$G$177*D180</f>
        <v>183.01631926456034</v>
      </c>
      <c r="H180" s="89" t="s">
        <v>87</v>
      </c>
      <c r="I180" s="89"/>
    </row>
    <row r="181" spans="1:13" x14ac:dyDescent="0.25">
      <c r="A181" s="82"/>
      <c r="B181" s="137" t="s">
        <v>161</v>
      </c>
      <c r="C181" s="82"/>
      <c r="D181" s="132">
        <f>Mängder!J257</f>
        <v>4</v>
      </c>
      <c r="E181" s="90" t="s">
        <v>87</v>
      </c>
      <c r="F181" s="145"/>
      <c r="G181" s="133">
        <f t="shared" si="0"/>
        <v>183.01631926456034</v>
      </c>
      <c r="H181" s="89" t="s">
        <v>87</v>
      </c>
      <c r="I181" s="89"/>
    </row>
    <row r="182" spans="1:13" ht="5.0999999999999996" customHeight="1" x14ac:dyDescent="0.25">
      <c r="A182" s="82"/>
      <c r="B182" s="82"/>
      <c r="C182" s="82"/>
    </row>
    <row r="183" spans="1:13" x14ac:dyDescent="0.25">
      <c r="A183" s="65" t="s">
        <v>209</v>
      </c>
      <c r="B183" s="82"/>
      <c r="C183" s="82"/>
      <c r="H183"/>
      <c r="I183" s="85"/>
    </row>
    <row r="184" spans="1:13" x14ac:dyDescent="0.25">
      <c r="A184" s="127" t="s">
        <v>200</v>
      </c>
      <c r="G184" s="111">
        <f>'Kompis 06, 2008-01'!G184*$Q$18</f>
        <v>65.362971165914402</v>
      </c>
      <c r="H184" s="85" t="s">
        <v>201</v>
      </c>
      <c r="I184" t="s">
        <v>210</v>
      </c>
    </row>
    <row r="185" spans="1:13" ht="5.0999999999999996" customHeight="1" x14ac:dyDescent="0.25"/>
    <row r="186" spans="1:13" ht="15.75" x14ac:dyDescent="0.25">
      <c r="A186" s="79" t="s">
        <v>211</v>
      </c>
      <c r="B186" s="79"/>
      <c r="C186" s="79"/>
      <c r="D186" s="150"/>
      <c r="E186" s="150"/>
      <c r="F186" s="150"/>
      <c r="G186" s="80">
        <f>G8</f>
        <v>0</v>
      </c>
      <c r="H186" s="151"/>
      <c r="I186" s="151" t="s">
        <v>187</v>
      </c>
      <c r="J186" s="151"/>
      <c r="K186" s="151"/>
      <c r="L186" s="151"/>
      <c r="M186" s="151"/>
    </row>
    <row r="187" spans="1:13" x14ac:dyDescent="0.25">
      <c r="A187" s="55"/>
      <c r="B187" s="55"/>
      <c r="C187" s="55"/>
      <c r="D187" s="55"/>
      <c r="E187" s="55"/>
      <c r="F187" s="55"/>
      <c r="G187" s="55"/>
    </row>
    <row r="188" spans="1:13" ht="15.75" x14ac:dyDescent="0.25">
      <c r="A188" s="150" t="s">
        <v>212</v>
      </c>
      <c r="B188" s="150"/>
      <c r="C188" s="150"/>
      <c r="D188" s="152"/>
      <c r="E188" s="153"/>
      <c r="F188" s="153"/>
      <c r="G188" s="80"/>
      <c r="H188" s="154"/>
      <c r="I188" s="154"/>
      <c r="J188" s="154"/>
      <c r="K188" s="154"/>
      <c r="L188" s="154"/>
      <c r="M188" s="154"/>
    </row>
    <row r="189" spans="1:13" ht="5.0999999999999996" customHeight="1" thickBot="1" x14ac:dyDescent="0.3">
      <c r="A189" s="65"/>
      <c r="B189" s="65"/>
      <c r="C189" s="65"/>
      <c r="D189" s="63"/>
      <c r="E189" s="65"/>
      <c r="F189" s="63"/>
      <c r="G189" s="63"/>
      <c r="H189" s="85"/>
      <c r="I189" s="85"/>
    </row>
    <row r="190" spans="1:13" x14ac:dyDescent="0.25">
      <c r="A190" s="63" t="s">
        <v>213</v>
      </c>
      <c r="B190" s="155" t="str">
        <f>VLOOKUP(C190,D190:E194,2,)</f>
        <v>Problemstudie</v>
      </c>
      <c r="C190" s="156">
        <v>1</v>
      </c>
      <c r="D190" s="157">
        <v>1</v>
      </c>
      <c r="E190" s="158" t="s">
        <v>214</v>
      </c>
      <c r="F190" s="96"/>
      <c r="G190" s="159">
        <v>0.15</v>
      </c>
      <c r="H190"/>
      <c r="I190" s="63" t="s">
        <v>215</v>
      </c>
    </row>
    <row r="191" spans="1:13" x14ac:dyDescent="0.25">
      <c r="A191" s="160" t="s">
        <v>216</v>
      </c>
      <c r="B191" s="422" t="s">
        <v>217</v>
      </c>
      <c r="C191" s="423"/>
      <c r="D191" s="161">
        <v>2</v>
      </c>
      <c r="E191" s="85" t="s">
        <v>218</v>
      </c>
      <c r="G191" s="162">
        <v>0.15</v>
      </c>
      <c r="H191"/>
      <c r="I191" s="89" t="s">
        <v>87</v>
      </c>
    </row>
    <row r="192" spans="1:13" x14ac:dyDescent="0.25">
      <c r="D192" s="161">
        <v>3</v>
      </c>
      <c r="E192" s="85" t="s">
        <v>219</v>
      </c>
      <c r="G192" s="162">
        <v>0.1</v>
      </c>
      <c r="I192" s="89" t="s">
        <v>87</v>
      </c>
    </row>
    <row r="193" spans="1:13" x14ac:dyDescent="0.25">
      <c r="B193" s="163"/>
      <c r="D193" s="161">
        <v>4</v>
      </c>
      <c r="E193" s="85" t="s">
        <v>220</v>
      </c>
      <c r="G193" s="162">
        <v>7.4999999999999997E-2</v>
      </c>
      <c r="I193" s="89" t="s">
        <v>87</v>
      </c>
    </row>
    <row r="194" spans="1:13" ht="15.75" thickBot="1" x14ac:dyDescent="0.3">
      <c r="D194" s="164">
        <v>5</v>
      </c>
      <c r="E194" s="165" t="s">
        <v>221</v>
      </c>
      <c r="F194" s="104"/>
      <c r="G194" s="166">
        <v>0.15</v>
      </c>
      <c r="I194" s="89" t="s">
        <v>87</v>
      </c>
    </row>
    <row r="195" spans="1:13" ht="5.0999999999999996" customHeight="1" x14ac:dyDescent="0.25">
      <c r="A195" s="18"/>
      <c r="B195" s="18"/>
      <c r="C195" s="18"/>
      <c r="D195" s="85"/>
      <c r="G195" s="167"/>
    </row>
    <row r="196" spans="1:13" ht="15.75" x14ac:dyDescent="0.25">
      <c r="A196" s="168" t="s">
        <v>222</v>
      </c>
      <c r="B196" s="168"/>
      <c r="C196" s="168"/>
      <c r="D196" s="169"/>
      <c r="E196" s="169"/>
      <c r="F196" s="169"/>
      <c r="G196" s="170"/>
      <c r="H196" s="171"/>
      <c r="I196" s="171"/>
      <c r="J196" s="171"/>
      <c r="K196" s="171"/>
      <c r="L196" s="171"/>
      <c r="M196" s="171"/>
    </row>
    <row r="197" spans="1:13" ht="5.0999999999999996" customHeight="1" x14ac:dyDescent="0.25">
      <c r="A197" s="82"/>
      <c r="B197" s="82"/>
      <c r="C197" s="82"/>
      <c r="D197" s="82"/>
      <c r="E197" s="84"/>
      <c r="F197" s="82"/>
      <c r="G197" s="82"/>
      <c r="H197" s="108"/>
      <c r="I197" s="108"/>
    </row>
    <row r="198" spans="1:13" x14ac:dyDescent="0.25">
      <c r="A198" s="82"/>
      <c r="B198" s="82"/>
      <c r="C198" s="82"/>
      <c r="D198" s="82"/>
      <c r="E198" s="172" t="s">
        <v>223</v>
      </c>
      <c r="F198" s="172" t="s">
        <v>224</v>
      </c>
      <c r="G198" s="172" t="s">
        <v>225</v>
      </c>
      <c r="H198" s="108"/>
      <c r="I198" s="108"/>
    </row>
    <row r="199" spans="1:13" x14ac:dyDescent="0.25">
      <c r="B199" t="s">
        <v>226</v>
      </c>
      <c r="E199" s="173">
        <v>7.4999999999999997E-2</v>
      </c>
      <c r="F199" s="173">
        <v>0.05</v>
      </c>
      <c r="G199" s="173">
        <v>0.05</v>
      </c>
      <c r="I199" s="63" t="s">
        <v>227</v>
      </c>
    </row>
    <row r="200" spans="1:13" x14ac:dyDescent="0.25">
      <c r="B200" t="s">
        <v>228</v>
      </c>
      <c r="E200" s="173">
        <v>7.4999999999999997E-2</v>
      </c>
      <c r="F200" s="173"/>
      <c r="G200" s="173"/>
      <c r="I200" s="89" t="s">
        <v>87</v>
      </c>
    </row>
    <row r="201" spans="1:13" x14ac:dyDescent="0.25">
      <c r="B201" s="65" t="s">
        <v>154</v>
      </c>
      <c r="C201" s="65"/>
      <c r="E201" s="174">
        <f>SUM(E199:E200)</f>
        <v>0.15</v>
      </c>
      <c r="F201" s="174">
        <f>SUM(F199:F200)</f>
        <v>0.05</v>
      </c>
      <c r="G201" s="174">
        <f>SUM(G199:G200)</f>
        <v>0.05</v>
      </c>
      <c r="I201" s="89" t="s">
        <v>87</v>
      </c>
    </row>
    <row r="202" spans="1:13" ht="5.0999999999999996" customHeight="1" x14ac:dyDescent="0.25">
      <c r="A202" s="55"/>
      <c r="B202" s="55"/>
      <c r="C202" s="55"/>
      <c r="D202" s="55"/>
      <c r="E202" s="55"/>
      <c r="F202" s="55"/>
      <c r="G202" s="55"/>
      <c r="H202" s="175"/>
      <c r="I202" s="175"/>
    </row>
    <row r="203" spans="1:13" ht="15.75" x14ac:dyDescent="0.25">
      <c r="A203" s="421" t="s">
        <v>229</v>
      </c>
      <c r="B203" s="421"/>
      <c r="C203" s="421"/>
      <c r="D203" s="421"/>
      <c r="E203" s="421"/>
      <c r="F203" s="421"/>
      <c r="G203" s="176"/>
      <c r="H203" s="177"/>
      <c r="I203" s="177"/>
      <c r="J203" s="177"/>
      <c r="K203" s="177"/>
      <c r="L203" s="177"/>
      <c r="M203" s="177"/>
    </row>
    <row r="204" spans="1:13" ht="5.0999999999999996" customHeight="1" x14ac:dyDescent="0.25">
      <c r="A204" s="178"/>
      <c r="B204" s="178"/>
      <c r="C204" s="178"/>
      <c r="D204" s="178"/>
      <c r="E204" s="178"/>
      <c r="F204" s="179"/>
      <c r="G204" s="63"/>
      <c r="H204" s="180"/>
      <c r="I204" s="180"/>
    </row>
    <row r="205" spans="1:13" s="82" customFormat="1" ht="12.75" x14ac:dyDescent="0.2">
      <c r="A205" s="84" t="s">
        <v>230</v>
      </c>
      <c r="B205" s="84"/>
      <c r="C205" s="84"/>
      <c r="G205" s="108" t="s">
        <v>187</v>
      </c>
    </row>
    <row r="206" spans="1:13" s="82" customFormat="1" ht="12.75" x14ac:dyDescent="0.2">
      <c r="A206" s="84" t="s">
        <v>231</v>
      </c>
      <c r="B206" s="84"/>
      <c r="C206" s="84"/>
      <c r="G206" s="108" t="s">
        <v>187</v>
      </c>
    </row>
    <row r="207" spans="1:13" s="82" customFormat="1" ht="5.0999999999999996" customHeight="1" x14ac:dyDescent="0.2">
      <c r="A207" s="84"/>
      <c r="B207" s="84"/>
      <c r="C207" s="84"/>
      <c r="G207" s="108"/>
    </row>
    <row r="208" spans="1:13" s="82" customFormat="1" x14ac:dyDescent="0.25">
      <c r="A208" s="65" t="s">
        <v>232</v>
      </c>
      <c r="C208" s="63"/>
      <c r="D208" s="63" t="s">
        <v>233</v>
      </c>
      <c r="G208" s="181">
        <v>5.0000000000000001E-3</v>
      </c>
      <c r="I208" s="63" t="s">
        <v>234</v>
      </c>
    </row>
    <row r="209" spans="1:13" s="82" customFormat="1" x14ac:dyDescent="0.25">
      <c r="C209" s="63"/>
      <c r="D209" s="63" t="s">
        <v>235</v>
      </c>
      <c r="G209" s="181">
        <v>2.5000000000000001E-3</v>
      </c>
    </row>
    <row r="210" spans="1:13" s="82" customFormat="1" ht="12.75" x14ac:dyDescent="0.2">
      <c r="C210" s="63"/>
      <c r="D210" s="63" t="s">
        <v>236</v>
      </c>
      <c r="G210" s="108" t="s">
        <v>237</v>
      </c>
    </row>
    <row r="211" spans="1:13" s="82" customFormat="1" ht="5.0999999999999996" customHeight="1" x14ac:dyDescent="0.2">
      <c r="B211" s="63"/>
      <c r="C211" s="63"/>
    </row>
    <row r="212" spans="1:13" s="82" customFormat="1" ht="12.75" x14ac:dyDescent="0.2">
      <c r="A212" s="84" t="s">
        <v>238</v>
      </c>
      <c r="B212" s="84"/>
      <c r="C212" s="84"/>
      <c r="G212" s="108" t="s">
        <v>187</v>
      </c>
    </row>
    <row r="213" spans="1:13" ht="5.0999999999999996" customHeight="1" x14ac:dyDescent="0.25">
      <c r="A213" s="55"/>
      <c r="B213" s="55"/>
      <c r="C213" s="55"/>
      <c r="D213" s="55"/>
      <c r="E213" s="55"/>
      <c r="H213" s="175"/>
      <c r="I213" s="175"/>
    </row>
    <row r="214" spans="1:13" ht="15.75" x14ac:dyDescent="0.25">
      <c r="A214" s="182" t="s">
        <v>239</v>
      </c>
      <c r="B214" s="182"/>
      <c r="C214" s="182"/>
      <c r="D214" s="183"/>
      <c r="E214" s="183"/>
      <c r="F214" s="183"/>
      <c r="G214" s="176"/>
      <c r="H214" s="184"/>
      <c r="I214" s="184"/>
      <c r="J214" s="184"/>
      <c r="K214" s="184"/>
      <c r="L214" s="184"/>
      <c r="M214" s="184"/>
    </row>
    <row r="215" spans="1:13" ht="5.0999999999999996" customHeight="1" x14ac:dyDescent="0.25">
      <c r="A215" s="65"/>
      <c r="B215" s="65"/>
      <c r="C215" s="65"/>
      <c r="D215" s="63"/>
      <c r="E215" s="63"/>
      <c r="F215" s="63"/>
      <c r="G215" s="63"/>
      <c r="H215" s="85"/>
      <c r="I215" s="85"/>
    </row>
    <row r="216" spans="1:13" s="82" customFormat="1" ht="12.75" x14ac:dyDescent="0.2">
      <c r="A216" s="84" t="s">
        <v>240</v>
      </c>
      <c r="B216" s="84"/>
      <c r="C216" s="84"/>
      <c r="H216" s="108"/>
      <c r="I216" s="108"/>
    </row>
    <row r="217" spans="1:13" x14ac:dyDescent="0.25">
      <c r="A217" s="63" t="s">
        <v>234</v>
      </c>
      <c r="B217" s="65"/>
      <c r="C217" s="65"/>
      <c r="F217" s="55"/>
      <c r="G217" s="185">
        <v>0.1</v>
      </c>
    </row>
    <row r="218" spans="1:13" ht="5.0999999999999996" customHeight="1" x14ac:dyDescent="0.25">
      <c r="A218" s="63"/>
      <c r="B218" s="63"/>
      <c r="C218" s="63"/>
      <c r="F218" s="55"/>
      <c r="H218" s="186"/>
      <c r="I218" s="186"/>
    </row>
    <row r="219" spans="1:13" x14ac:dyDescent="0.25">
      <c r="A219" s="65" t="s">
        <v>241</v>
      </c>
      <c r="B219" s="83" t="s">
        <v>242</v>
      </c>
      <c r="C219" s="65"/>
      <c r="F219" s="55"/>
      <c r="G219" s="86">
        <v>15</v>
      </c>
      <c r="H219" t="s">
        <v>109</v>
      </c>
      <c r="I219"/>
    </row>
    <row r="220" spans="1:13" x14ac:dyDescent="0.25">
      <c r="A220" s="65"/>
      <c r="B220" s="83" t="s">
        <v>243</v>
      </c>
      <c r="C220" s="65"/>
      <c r="F220" s="55"/>
      <c r="G220" s="86">
        <v>10</v>
      </c>
      <c r="H220" t="s">
        <v>109</v>
      </c>
      <c r="I220"/>
    </row>
    <row r="221" spans="1:13" x14ac:dyDescent="0.25">
      <c r="A221" s="65"/>
      <c r="B221" s="108" t="s">
        <v>244</v>
      </c>
      <c r="C221" s="65"/>
      <c r="E221" s="82"/>
      <c r="F221" s="55"/>
      <c r="G221" s="187">
        <v>0.5</v>
      </c>
      <c r="H221"/>
      <c r="I221"/>
    </row>
    <row r="222" spans="1:13" x14ac:dyDescent="0.25">
      <c r="A222" s="82"/>
      <c r="B222" s="82" t="s">
        <v>245</v>
      </c>
      <c r="C222" s="82"/>
      <c r="F222" s="82"/>
      <c r="G222" s="108" t="s">
        <v>187</v>
      </c>
    </row>
    <row r="223" spans="1:13" x14ac:dyDescent="0.25">
      <c r="D223" s="55"/>
      <c r="E223" s="55"/>
      <c r="F223" s="55"/>
      <c r="G223" s="55"/>
      <c r="H223" s="175"/>
      <c r="I223"/>
    </row>
    <row r="224" spans="1:13" x14ac:dyDescent="0.25">
      <c r="A224" s="188" t="s">
        <v>246</v>
      </c>
      <c r="B224" s="188"/>
      <c r="C224" s="188"/>
      <c r="D224" s="189" t="s">
        <v>247</v>
      </c>
      <c r="E224" s="190"/>
      <c r="F224" s="190"/>
      <c r="G224" s="191"/>
      <c r="H224" s="192"/>
      <c r="I224" s="193"/>
      <c r="J224" s="192"/>
      <c r="K224" s="192"/>
      <c r="L224" s="192"/>
      <c r="M224" s="192"/>
    </row>
    <row r="225" spans="1:13" ht="5.0999999999999996" customHeight="1" x14ac:dyDescent="0.25">
      <c r="A225" s="55"/>
      <c r="B225" s="55"/>
      <c r="C225" s="55"/>
    </row>
    <row r="226" spans="1:13" s="82" customFormat="1" ht="12.75" x14ac:dyDescent="0.2">
      <c r="A226" s="84" t="s">
        <v>248</v>
      </c>
      <c r="B226" s="84"/>
      <c r="C226" s="84"/>
      <c r="G226" s="185">
        <v>0.09</v>
      </c>
      <c r="I226" s="63" t="s">
        <v>249</v>
      </c>
    </row>
    <row r="227" spans="1:13" ht="5.0999999999999996" customHeight="1" x14ac:dyDescent="0.25">
      <c r="F227" s="55"/>
      <c r="G227" s="123"/>
      <c r="H227" s="55"/>
      <c r="I227" s="55"/>
    </row>
    <row r="228" spans="1:13" s="82" customFormat="1" ht="12.75" x14ac:dyDescent="0.2">
      <c r="A228" s="84" t="s">
        <v>250</v>
      </c>
      <c r="B228" s="63"/>
      <c r="C228" s="63"/>
      <c r="E228" s="194"/>
      <c r="G228" s="185"/>
      <c r="I228" s="63" t="s">
        <v>251</v>
      </c>
    </row>
    <row r="230" spans="1:13" x14ac:dyDescent="0.25">
      <c r="A230" s="195" t="s">
        <v>252</v>
      </c>
      <c r="B230" s="195"/>
      <c r="C230" s="195"/>
      <c r="D230" s="196" t="s">
        <v>253</v>
      </c>
      <c r="E230" s="197"/>
      <c r="F230" s="197"/>
      <c r="G230" s="198"/>
      <c r="H230" s="199"/>
      <c r="I230" s="197"/>
      <c r="J230" s="199"/>
      <c r="K230" s="199"/>
      <c r="L230" s="199"/>
      <c r="M230" s="199"/>
    </row>
    <row r="231" spans="1:13" ht="5.0999999999999996" customHeight="1" x14ac:dyDescent="0.25">
      <c r="A231" s="63"/>
      <c r="B231" s="63"/>
      <c r="C231" s="63"/>
      <c r="D231" s="63"/>
      <c r="E231" s="63"/>
      <c r="F231" s="63"/>
      <c r="G231" s="63"/>
      <c r="H231" s="85"/>
      <c r="I231" s="85"/>
    </row>
    <row r="232" spans="1:13" x14ac:dyDescent="0.25">
      <c r="A232" s="200" t="s">
        <v>254</v>
      </c>
      <c r="C232" s="63" t="s">
        <v>255</v>
      </c>
      <c r="G232" s="187">
        <v>0.21</v>
      </c>
      <c r="I232" s="63" t="s">
        <v>256</v>
      </c>
    </row>
    <row r="233" spans="1:13" x14ac:dyDescent="0.25">
      <c r="C233" s="63" t="s">
        <v>257</v>
      </c>
      <c r="G233" s="187"/>
      <c r="H233" s="83" t="str">
        <f>IF(G233&lt;&gt;0,,"  Använs inte")</f>
        <v xml:space="preserve">  Använs inte</v>
      </c>
    </row>
    <row r="234" spans="1:13" x14ac:dyDescent="0.25">
      <c r="B234" s="65"/>
      <c r="C234" s="65" t="s">
        <v>154</v>
      </c>
      <c r="E234" s="55"/>
      <c r="G234" s="201">
        <f>SUM(G232:G233)</f>
        <v>0.21</v>
      </c>
    </row>
  </sheetData>
  <mergeCells count="13">
    <mergeCell ref="A203:F203"/>
    <mergeCell ref="G71:H71"/>
    <mergeCell ref="G86:H86"/>
    <mergeCell ref="G97:H97"/>
    <mergeCell ref="G131:H131"/>
    <mergeCell ref="G144:H144"/>
    <mergeCell ref="B191:C191"/>
    <mergeCell ref="G57:H57"/>
    <mergeCell ref="G2:H2"/>
    <mergeCell ref="G8:H8"/>
    <mergeCell ref="G24:H24"/>
    <mergeCell ref="G41:H41"/>
    <mergeCell ref="G53:H53"/>
  </mergeCells>
  <conditionalFormatting sqref="D190:D194 A195:C195">
    <cfRule type="cellIs" dxfId="0" priority="1" stopIfTrue="1" operator="equal">
      <formula>#REF!</formula>
    </cfRule>
  </conditionalFormatting>
  <hyperlinks>
    <hyperlink ref="B191" location="Projektinformation!B21" display="Projektinformation"/>
    <hyperlink ref="A71" location="'A6. Avvattning'!A3" display="6. Avvattning"/>
    <hyperlink ref="A57" location="'A5. Konstbyggnader'!A3" display="5. Konstbyggnader"/>
    <hyperlink ref="A53" location="'A4. Grundförstärkning'!A3" display="4. Grundförstärkning"/>
    <hyperlink ref="A41" location="'A3. Ombyggda vägar'!A3" display="3. Ombyggda vägdelar"/>
    <hyperlink ref="A24" location="'A2. Överbyggnad'!A3" display="2. Överbyggnad"/>
    <hyperlink ref="A8" location="'A1. Terrassering'!A3" display="1. Terrassering"/>
    <hyperlink ref="A214" location="'C. Övr objektkostnader'!A3" display="C. Övriga objektkostnader"/>
    <hyperlink ref="A203:F203" location="'B. Övr arbeten'!A3" display="B. Övriga arbeten"/>
    <hyperlink ref="A86" location="'A7. Trafikplatser'!A3" display="7. Trafikplatser"/>
    <hyperlink ref="A97" location="'A8. Korsningar'!A3" display="8. Korsningar"/>
    <hyperlink ref="A131" location="'A9. Sidovägar mm'!A3" display="9. Sidovägar och sidoanläggningar"/>
    <hyperlink ref="A144" location="'A10. Väg- och trafikanordningar'!A3" display="10. Väg- och trafikanordningar"/>
    <hyperlink ref="A186" location="'A11. Övr entreprenadarbeten'!A3" display="11. Övriga entreprenadarbeten"/>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errorTitle="FEL VÄRDE" error="Endast siffror tillåtna">
          <x14:formula1>
            <xm:f>0</xm:f>
          </x14:formula1>
          <xm:sqref>G232:G233 JC232:JC233 SY232:SY233 ACU232:ACU233 AMQ232:AMQ233 AWM232:AWM233 BGI232:BGI233 BQE232:BQE233 CAA232:CAA233 CJW232:CJW233 CTS232:CTS233 DDO232:DDO233 DNK232:DNK233 DXG232:DXG233 EHC232:EHC233 EQY232:EQY233 FAU232:FAU233 FKQ232:FKQ233 FUM232:FUM233 GEI232:GEI233 GOE232:GOE233 GYA232:GYA233 HHW232:HHW233 HRS232:HRS233 IBO232:IBO233 ILK232:ILK233 IVG232:IVG233 JFC232:JFC233 JOY232:JOY233 JYU232:JYU233 KIQ232:KIQ233 KSM232:KSM233 LCI232:LCI233 LME232:LME233 LWA232:LWA233 MFW232:MFW233 MPS232:MPS233 MZO232:MZO233 NJK232:NJK233 NTG232:NTG233 ODC232:ODC233 OMY232:OMY233 OWU232:OWU233 PGQ232:PGQ233 PQM232:PQM233 QAI232:QAI233 QKE232:QKE233 QUA232:QUA233 RDW232:RDW233 RNS232:RNS233 RXO232:RXO233 SHK232:SHK233 SRG232:SRG233 TBC232:TBC233 TKY232:TKY233 TUU232:TUU233 UEQ232:UEQ233 UOM232:UOM233 UYI232:UYI233 VIE232:VIE233 VSA232:VSA233 WBW232:WBW233 WLS232:WLS233 WVO232:WVO233 G65768:G65769 JC65768:JC65769 SY65768:SY65769 ACU65768:ACU65769 AMQ65768:AMQ65769 AWM65768:AWM65769 BGI65768:BGI65769 BQE65768:BQE65769 CAA65768:CAA65769 CJW65768:CJW65769 CTS65768:CTS65769 DDO65768:DDO65769 DNK65768:DNK65769 DXG65768:DXG65769 EHC65768:EHC65769 EQY65768:EQY65769 FAU65768:FAU65769 FKQ65768:FKQ65769 FUM65768:FUM65769 GEI65768:GEI65769 GOE65768:GOE65769 GYA65768:GYA65769 HHW65768:HHW65769 HRS65768:HRS65769 IBO65768:IBO65769 ILK65768:ILK65769 IVG65768:IVG65769 JFC65768:JFC65769 JOY65768:JOY65769 JYU65768:JYU65769 KIQ65768:KIQ65769 KSM65768:KSM65769 LCI65768:LCI65769 LME65768:LME65769 LWA65768:LWA65769 MFW65768:MFW65769 MPS65768:MPS65769 MZO65768:MZO65769 NJK65768:NJK65769 NTG65768:NTG65769 ODC65768:ODC65769 OMY65768:OMY65769 OWU65768:OWU65769 PGQ65768:PGQ65769 PQM65768:PQM65769 QAI65768:QAI65769 QKE65768:QKE65769 QUA65768:QUA65769 RDW65768:RDW65769 RNS65768:RNS65769 RXO65768:RXO65769 SHK65768:SHK65769 SRG65768:SRG65769 TBC65768:TBC65769 TKY65768:TKY65769 TUU65768:TUU65769 UEQ65768:UEQ65769 UOM65768:UOM65769 UYI65768:UYI65769 VIE65768:VIE65769 VSA65768:VSA65769 WBW65768:WBW65769 WLS65768:WLS65769 WVO65768:WVO65769 G131304:G131305 JC131304:JC131305 SY131304:SY131305 ACU131304:ACU131305 AMQ131304:AMQ131305 AWM131304:AWM131305 BGI131304:BGI131305 BQE131304:BQE131305 CAA131304:CAA131305 CJW131304:CJW131305 CTS131304:CTS131305 DDO131304:DDO131305 DNK131304:DNK131305 DXG131304:DXG131305 EHC131304:EHC131305 EQY131304:EQY131305 FAU131304:FAU131305 FKQ131304:FKQ131305 FUM131304:FUM131305 GEI131304:GEI131305 GOE131304:GOE131305 GYA131304:GYA131305 HHW131304:HHW131305 HRS131304:HRS131305 IBO131304:IBO131305 ILK131304:ILK131305 IVG131304:IVG131305 JFC131304:JFC131305 JOY131304:JOY131305 JYU131304:JYU131305 KIQ131304:KIQ131305 KSM131304:KSM131305 LCI131304:LCI131305 LME131304:LME131305 LWA131304:LWA131305 MFW131304:MFW131305 MPS131304:MPS131305 MZO131304:MZO131305 NJK131304:NJK131305 NTG131304:NTG131305 ODC131304:ODC131305 OMY131304:OMY131305 OWU131304:OWU131305 PGQ131304:PGQ131305 PQM131304:PQM131305 QAI131304:QAI131305 QKE131304:QKE131305 QUA131304:QUA131305 RDW131304:RDW131305 RNS131304:RNS131305 RXO131304:RXO131305 SHK131304:SHK131305 SRG131304:SRG131305 TBC131304:TBC131305 TKY131304:TKY131305 TUU131304:TUU131305 UEQ131304:UEQ131305 UOM131304:UOM131305 UYI131304:UYI131305 VIE131304:VIE131305 VSA131304:VSA131305 WBW131304:WBW131305 WLS131304:WLS131305 WVO131304:WVO131305 G196840:G196841 JC196840:JC196841 SY196840:SY196841 ACU196840:ACU196841 AMQ196840:AMQ196841 AWM196840:AWM196841 BGI196840:BGI196841 BQE196840:BQE196841 CAA196840:CAA196841 CJW196840:CJW196841 CTS196840:CTS196841 DDO196840:DDO196841 DNK196840:DNK196841 DXG196840:DXG196841 EHC196840:EHC196841 EQY196840:EQY196841 FAU196840:FAU196841 FKQ196840:FKQ196841 FUM196840:FUM196841 GEI196840:GEI196841 GOE196840:GOE196841 GYA196840:GYA196841 HHW196840:HHW196841 HRS196840:HRS196841 IBO196840:IBO196841 ILK196840:ILK196841 IVG196840:IVG196841 JFC196840:JFC196841 JOY196840:JOY196841 JYU196840:JYU196841 KIQ196840:KIQ196841 KSM196840:KSM196841 LCI196840:LCI196841 LME196840:LME196841 LWA196840:LWA196841 MFW196840:MFW196841 MPS196840:MPS196841 MZO196840:MZO196841 NJK196840:NJK196841 NTG196840:NTG196841 ODC196840:ODC196841 OMY196840:OMY196841 OWU196840:OWU196841 PGQ196840:PGQ196841 PQM196840:PQM196841 QAI196840:QAI196841 QKE196840:QKE196841 QUA196840:QUA196841 RDW196840:RDW196841 RNS196840:RNS196841 RXO196840:RXO196841 SHK196840:SHK196841 SRG196840:SRG196841 TBC196840:TBC196841 TKY196840:TKY196841 TUU196840:TUU196841 UEQ196840:UEQ196841 UOM196840:UOM196841 UYI196840:UYI196841 VIE196840:VIE196841 VSA196840:VSA196841 WBW196840:WBW196841 WLS196840:WLS196841 WVO196840:WVO196841 G262376:G262377 JC262376:JC262377 SY262376:SY262377 ACU262376:ACU262377 AMQ262376:AMQ262377 AWM262376:AWM262377 BGI262376:BGI262377 BQE262376:BQE262377 CAA262376:CAA262377 CJW262376:CJW262377 CTS262376:CTS262377 DDO262376:DDO262377 DNK262376:DNK262377 DXG262376:DXG262377 EHC262376:EHC262377 EQY262376:EQY262377 FAU262376:FAU262377 FKQ262376:FKQ262377 FUM262376:FUM262377 GEI262376:GEI262377 GOE262376:GOE262377 GYA262376:GYA262377 HHW262376:HHW262377 HRS262376:HRS262377 IBO262376:IBO262377 ILK262376:ILK262377 IVG262376:IVG262377 JFC262376:JFC262377 JOY262376:JOY262377 JYU262376:JYU262377 KIQ262376:KIQ262377 KSM262376:KSM262377 LCI262376:LCI262377 LME262376:LME262377 LWA262376:LWA262377 MFW262376:MFW262377 MPS262376:MPS262377 MZO262376:MZO262377 NJK262376:NJK262377 NTG262376:NTG262377 ODC262376:ODC262377 OMY262376:OMY262377 OWU262376:OWU262377 PGQ262376:PGQ262377 PQM262376:PQM262377 QAI262376:QAI262377 QKE262376:QKE262377 QUA262376:QUA262377 RDW262376:RDW262377 RNS262376:RNS262377 RXO262376:RXO262377 SHK262376:SHK262377 SRG262376:SRG262377 TBC262376:TBC262377 TKY262376:TKY262377 TUU262376:TUU262377 UEQ262376:UEQ262377 UOM262376:UOM262377 UYI262376:UYI262377 VIE262376:VIE262377 VSA262376:VSA262377 WBW262376:WBW262377 WLS262376:WLS262377 WVO262376:WVO262377 G327912:G327913 JC327912:JC327913 SY327912:SY327913 ACU327912:ACU327913 AMQ327912:AMQ327913 AWM327912:AWM327913 BGI327912:BGI327913 BQE327912:BQE327913 CAA327912:CAA327913 CJW327912:CJW327913 CTS327912:CTS327913 DDO327912:DDO327913 DNK327912:DNK327913 DXG327912:DXG327913 EHC327912:EHC327913 EQY327912:EQY327913 FAU327912:FAU327913 FKQ327912:FKQ327913 FUM327912:FUM327913 GEI327912:GEI327913 GOE327912:GOE327913 GYA327912:GYA327913 HHW327912:HHW327913 HRS327912:HRS327913 IBO327912:IBO327913 ILK327912:ILK327913 IVG327912:IVG327913 JFC327912:JFC327913 JOY327912:JOY327913 JYU327912:JYU327913 KIQ327912:KIQ327913 KSM327912:KSM327913 LCI327912:LCI327913 LME327912:LME327913 LWA327912:LWA327913 MFW327912:MFW327913 MPS327912:MPS327913 MZO327912:MZO327913 NJK327912:NJK327913 NTG327912:NTG327913 ODC327912:ODC327913 OMY327912:OMY327913 OWU327912:OWU327913 PGQ327912:PGQ327913 PQM327912:PQM327913 QAI327912:QAI327913 QKE327912:QKE327913 QUA327912:QUA327913 RDW327912:RDW327913 RNS327912:RNS327913 RXO327912:RXO327913 SHK327912:SHK327913 SRG327912:SRG327913 TBC327912:TBC327913 TKY327912:TKY327913 TUU327912:TUU327913 UEQ327912:UEQ327913 UOM327912:UOM327913 UYI327912:UYI327913 VIE327912:VIE327913 VSA327912:VSA327913 WBW327912:WBW327913 WLS327912:WLS327913 WVO327912:WVO327913 G393448:G393449 JC393448:JC393449 SY393448:SY393449 ACU393448:ACU393449 AMQ393448:AMQ393449 AWM393448:AWM393449 BGI393448:BGI393449 BQE393448:BQE393449 CAA393448:CAA393449 CJW393448:CJW393449 CTS393448:CTS393449 DDO393448:DDO393449 DNK393448:DNK393449 DXG393448:DXG393449 EHC393448:EHC393449 EQY393448:EQY393449 FAU393448:FAU393449 FKQ393448:FKQ393449 FUM393448:FUM393449 GEI393448:GEI393449 GOE393448:GOE393449 GYA393448:GYA393449 HHW393448:HHW393449 HRS393448:HRS393449 IBO393448:IBO393449 ILK393448:ILK393449 IVG393448:IVG393449 JFC393448:JFC393449 JOY393448:JOY393449 JYU393448:JYU393449 KIQ393448:KIQ393449 KSM393448:KSM393449 LCI393448:LCI393449 LME393448:LME393449 LWA393448:LWA393449 MFW393448:MFW393449 MPS393448:MPS393449 MZO393448:MZO393449 NJK393448:NJK393449 NTG393448:NTG393449 ODC393448:ODC393449 OMY393448:OMY393449 OWU393448:OWU393449 PGQ393448:PGQ393449 PQM393448:PQM393449 QAI393448:QAI393449 QKE393448:QKE393449 QUA393448:QUA393449 RDW393448:RDW393449 RNS393448:RNS393449 RXO393448:RXO393449 SHK393448:SHK393449 SRG393448:SRG393449 TBC393448:TBC393449 TKY393448:TKY393449 TUU393448:TUU393449 UEQ393448:UEQ393449 UOM393448:UOM393449 UYI393448:UYI393449 VIE393448:VIE393449 VSA393448:VSA393449 WBW393448:WBW393449 WLS393448:WLS393449 WVO393448:WVO393449 G458984:G458985 JC458984:JC458985 SY458984:SY458985 ACU458984:ACU458985 AMQ458984:AMQ458985 AWM458984:AWM458985 BGI458984:BGI458985 BQE458984:BQE458985 CAA458984:CAA458985 CJW458984:CJW458985 CTS458984:CTS458985 DDO458984:DDO458985 DNK458984:DNK458985 DXG458984:DXG458985 EHC458984:EHC458985 EQY458984:EQY458985 FAU458984:FAU458985 FKQ458984:FKQ458985 FUM458984:FUM458985 GEI458984:GEI458985 GOE458984:GOE458985 GYA458984:GYA458985 HHW458984:HHW458985 HRS458984:HRS458985 IBO458984:IBO458985 ILK458984:ILK458985 IVG458984:IVG458985 JFC458984:JFC458985 JOY458984:JOY458985 JYU458984:JYU458985 KIQ458984:KIQ458985 KSM458984:KSM458985 LCI458984:LCI458985 LME458984:LME458985 LWA458984:LWA458985 MFW458984:MFW458985 MPS458984:MPS458985 MZO458984:MZO458985 NJK458984:NJK458985 NTG458984:NTG458985 ODC458984:ODC458985 OMY458984:OMY458985 OWU458984:OWU458985 PGQ458984:PGQ458985 PQM458984:PQM458985 QAI458984:QAI458985 QKE458984:QKE458985 QUA458984:QUA458985 RDW458984:RDW458985 RNS458984:RNS458985 RXO458984:RXO458985 SHK458984:SHK458985 SRG458984:SRG458985 TBC458984:TBC458985 TKY458984:TKY458985 TUU458984:TUU458985 UEQ458984:UEQ458985 UOM458984:UOM458985 UYI458984:UYI458985 VIE458984:VIE458985 VSA458984:VSA458985 WBW458984:WBW458985 WLS458984:WLS458985 WVO458984:WVO458985 G524520:G524521 JC524520:JC524521 SY524520:SY524521 ACU524520:ACU524521 AMQ524520:AMQ524521 AWM524520:AWM524521 BGI524520:BGI524521 BQE524520:BQE524521 CAA524520:CAA524521 CJW524520:CJW524521 CTS524520:CTS524521 DDO524520:DDO524521 DNK524520:DNK524521 DXG524520:DXG524521 EHC524520:EHC524521 EQY524520:EQY524521 FAU524520:FAU524521 FKQ524520:FKQ524521 FUM524520:FUM524521 GEI524520:GEI524521 GOE524520:GOE524521 GYA524520:GYA524521 HHW524520:HHW524521 HRS524520:HRS524521 IBO524520:IBO524521 ILK524520:ILK524521 IVG524520:IVG524521 JFC524520:JFC524521 JOY524520:JOY524521 JYU524520:JYU524521 KIQ524520:KIQ524521 KSM524520:KSM524521 LCI524520:LCI524521 LME524520:LME524521 LWA524520:LWA524521 MFW524520:MFW524521 MPS524520:MPS524521 MZO524520:MZO524521 NJK524520:NJK524521 NTG524520:NTG524521 ODC524520:ODC524521 OMY524520:OMY524521 OWU524520:OWU524521 PGQ524520:PGQ524521 PQM524520:PQM524521 QAI524520:QAI524521 QKE524520:QKE524521 QUA524520:QUA524521 RDW524520:RDW524521 RNS524520:RNS524521 RXO524520:RXO524521 SHK524520:SHK524521 SRG524520:SRG524521 TBC524520:TBC524521 TKY524520:TKY524521 TUU524520:TUU524521 UEQ524520:UEQ524521 UOM524520:UOM524521 UYI524520:UYI524521 VIE524520:VIE524521 VSA524520:VSA524521 WBW524520:WBW524521 WLS524520:WLS524521 WVO524520:WVO524521 G590056:G590057 JC590056:JC590057 SY590056:SY590057 ACU590056:ACU590057 AMQ590056:AMQ590057 AWM590056:AWM590057 BGI590056:BGI590057 BQE590056:BQE590057 CAA590056:CAA590057 CJW590056:CJW590057 CTS590056:CTS590057 DDO590056:DDO590057 DNK590056:DNK590057 DXG590056:DXG590057 EHC590056:EHC590057 EQY590056:EQY590057 FAU590056:FAU590057 FKQ590056:FKQ590057 FUM590056:FUM590057 GEI590056:GEI590057 GOE590056:GOE590057 GYA590056:GYA590057 HHW590056:HHW590057 HRS590056:HRS590057 IBO590056:IBO590057 ILK590056:ILK590057 IVG590056:IVG590057 JFC590056:JFC590057 JOY590056:JOY590057 JYU590056:JYU590057 KIQ590056:KIQ590057 KSM590056:KSM590057 LCI590056:LCI590057 LME590056:LME590057 LWA590056:LWA590057 MFW590056:MFW590057 MPS590056:MPS590057 MZO590056:MZO590057 NJK590056:NJK590057 NTG590056:NTG590057 ODC590056:ODC590057 OMY590056:OMY590057 OWU590056:OWU590057 PGQ590056:PGQ590057 PQM590056:PQM590057 QAI590056:QAI590057 QKE590056:QKE590057 QUA590056:QUA590057 RDW590056:RDW590057 RNS590056:RNS590057 RXO590056:RXO590057 SHK590056:SHK590057 SRG590056:SRG590057 TBC590056:TBC590057 TKY590056:TKY590057 TUU590056:TUU590057 UEQ590056:UEQ590057 UOM590056:UOM590057 UYI590056:UYI590057 VIE590056:VIE590057 VSA590056:VSA590057 WBW590056:WBW590057 WLS590056:WLS590057 WVO590056:WVO590057 G655592:G655593 JC655592:JC655593 SY655592:SY655593 ACU655592:ACU655593 AMQ655592:AMQ655593 AWM655592:AWM655593 BGI655592:BGI655593 BQE655592:BQE655593 CAA655592:CAA655593 CJW655592:CJW655593 CTS655592:CTS655593 DDO655592:DDO655593 DNK655592:DNK655593 DXG655592:DXG655593 EHC655592:EHC655593 EQY655592:EQY655593 FAU655592:FAU655593 FKQ655592:FKQ655593 FUM655592:FUM655593 GEI655592:GEI655593 GOE655592:GOE655593 GYA655592:GYA655593 HHW655592:HHW655593 HRS655592:HRS655593 IBO655592:IBO655593 ILK655592:ILK655593 IVG655592:IVG655593 JFC655592:JFC655593 JOY655592:JOY655593 JYU655592:JYU655593 KIQ655592:KIQ655593 KSM655592:KSM655593 LCI655592:LCI655593 LME655592:LME655593 LWA655592:LWA655593 MFW655592:MFW655593 MPS655592:MPS655593 MZO655592:MZO655593 NJK655592:NJK655593 NTG655592:NTG655593 ODC655592:ODC655593 OMY655592:OMY655593 OWU655592:OWU655593 PGQ655592:PGQ655593 PQM655592:PQM655593 QAI655592:QAI655593 QKE655592:QKE655593 QUA655592:QUA655593 RDW655592:RDW655593 RNS655592:RNS655593 RXO655592:RXO655593 SHK655592:SHK655593 SRG655592:SRG655593 TBC655592:TBC655593 TKY655592:TKY655593 TUU655592:TUU655593 UEQ655592:UEQ655593 UOM655592:UOM655593 UYI655592:UYI655593 VIE655592:VIE655593 VSA655592:VSA655593 WBW655592:WBW655593 WLS655592:WLS655593 WVO655592:WVO655593 G721128:G721129 JC721128:JC721129 SY721128:SY721129 ACU721128:ACU721129 AMQ721128:AMQ721129 AWM721128:AWM721129 BGI721128:BGI721129 BQE721128:BQE721129 CAA721128:CAA721129 CJW721128:CJW721129 CTS721128:CTS721129 DDO721128:DDO721129 DNK721128:DNK721129 DXG721128:DXG721129 EHC721128:EHC721129 EQY721128:EQY721129 FAU721128:FAU721129 FKQ721128:FKQ721129 FUM721128:FUM721129 GEI721128:GEI721129 GOE721128:GOE721129 GYA721128:GYA721129 HHW721128:HHW721129 HRS721128:HRS721129 IBO721128:IBO721129 ILK721128:ILK721129 IVG721128:IVG721129 JFC721128:JFC721129 JOY721128:JOY721129 JYU721128:JYU721129 KIQ721128:KIQ721129 KSM721128:KSM721129 LCI721128:LCI721129 LME721128:LME721129 LWA721128:LWA721129 MFW721128:MFW721129 MPS721128:MPS721129 MZO721128:MZO721129 NJK721128:NJK721129 NTG721128:NTG721129 ODC721128:ODC721129 OMY721128:OMY721129 OWU721128:OWU721129 PGQ721128:PGQ721129 PQM721128:PQM721129 QAI721128:QAI721129 QKE721128:QKE721129 QUA721128:QUA721129 RDW721128:RDW721129 RNS721128:RNS721129 RXO721128:RXO721129 SHK721128:SHK721129 SRG721128:SRG721129 TBC721128:TBC721129 TKY721128:TKY721129 TUU721128:TUU721129 UEQ721128:UEQ721129 UOM721128:UOM721129 UYI721128:UYI721129 VIE721128:VIE721129 VSA721128:VSA721129 WBW721128:WBW721129 WLS721128:WLS721129 WVO721128:WVO721129 G786664:G786665 JC786664:JC786665 SY786664:SY786665 ACU786664:ACU786665 AMQ786664:AMQ786665 AWM786664:AWM786665 BGI786664:BGI786665 BQE786664:BQE786665 CAA786664:CAA786665 CJW786664:CJW786665 CTS786664:CTS786665 DDO786664:DDO786665 DNK786664:DNK786665 DXG786664:DXG786665 EHC786664:EHC786665 EQY786664:EQY786665 FAU786664:FAU786665 FKQ786664:FKQ786665 FUM786664:FUM786665 GEI786664:GEI786665 GOE786664:GOE786665 GYA786664:GYA786665 HHW786664:HHW786665 HRS786664:HRS786665 IBO786664:IBO786665 ILK786664:ILK786665 IVG786664:IVG786665 JFC786664:JFC786665 JOY786664:JOY786665 JYU786664:JYU786665 KIQ786664:KIQ786665 KSM786664:KSM786665 LCI786664:LCI786665 LME786664:LME786665 LWA786664:LWA786665 MFW786664:MFW786665 MPS786664:MPS786665 MZO786664:MZO786665 NJK786664:NJK786665 NTG786664:NTG786665 ODC786664:ODC786665 OMY786664:OMY786665 OWU786664:OWU786665 PGQ786664:PGQ786665 PQM786664:PQM786665 QAI786664:QAI786665 QKE786664:QKE786665 QUA786664:QUA786665 RDW786664:RDW786665 RNS786664:RNS786665 RXO786664:RXO786665 SHK786664:SHK786665 SRG786664:SRG786665 TBC786664:TBC786665 TKY786664:TKY786665 TUU786664:TUU786665 UEQ786664:UEQ786665 UOM786664:UOM786665 UYI786664:UYI786665 VIE786664:VIE786665 VSA786664:VSA786665 WBW786664:WBW786665 WLS786664:WLS786665 WVO786664:WVO786665 G852200:G852201 JC852200:JC852201 SY852200:SY852201 ACU852200:ACU852201 AMQ852200:AMQ852201 AWM852200:AWM852201 BGI852200:BGI852201 BQE852200:BQE852201 CAA852200:CAA852201 CJW852200:CJW852201 CTS852200:CTS852201 DDO852200:DDO852201 DNK852200:DNK852201 DXG852200:DXG852201 EHC852200:EHC852201 EQY852200:EQY852201 FAU852200:FAU852201 FKQ852200:FKQ852201 FUM852200:FUM852201 GEI852200:GEI852201 GOE852200:GOE852201 GYA852200:GYA852201 HHW852200:HHW852201 HRS852200:HRS852201 IBO852200:IBO852201 ILK852200:ILK852201 IVG852200:IVG852201 JFC852200:JFC852201 JOY852200:JOY852201 JYU852200:JYU852201 KIQ852200:KIQ852201 KSM852200:KSM852201 LCI852200:LCI852201 LME852200:LME852201 LWA852200:LWA852201 MFW852200:MFW852201 MPS852200:MPS852201 MZO852200:MZO852201 NJK852200:NJK852201 NTG852200:NTG852201 ODC852200:ODC852201 OMY852200:OMY852201 OWU852200:OWU852201 PGQ852200:PGQ852201 PQM852200:PQM852201 QAI852200:QAI852201 QKE852200:QKE852201 QUA852200:QUA852201 RDW852200:RDW852201 RNS852200:RNS852201 RXO852200:RXO852201 SHK852200:SHK852201 SRG852200:SRG852201 TBC852200:TBC852201 TKY852200:TKY852201 TUU852200:TUU852201 UEQ852200:UEQ852201 UOM852200:UOM852201 UYI852200:UYI852201 VIE852200:VIE852201 VSA852200:VSA852201 WBW852200:WBW852201 WLS852200:WLS852201 WVO852200:WVO852201 G917736:G917737 JC917736:JC917737 SY917736:SY917737 ACU917736:ACU917737 AMQ917736:AMQ917737 AWM917736:AWM917737 BGI917736:BGI917737 BQE917736:BQE917737 CAA917736:CAA917737 CJW917736:CJW917737 CTS917736:CTS917737 DDO917736:DDO917737 DNK917736:DNK917737 DXG917736:DXG917737 EHC917736:EHC917737 EQY917736:EQY917737 FAU917736:FAU917737 FKQ917736:FKQ917737 FUM917736:FUM917737 GEI917736:GEI917737 GOE917736:GOE917737 GYA917736:GYA917737 HHW917736:HHW917737 HRS917736:HRS917737 IBO917736:IBO917737 ILK917736:ILK917737 IVG917736:IVG917737 JFC917736:JFC917737 JOY917736:JOY917737 JYU917736:JYU917737 KIQ917736:KIQ917737 KSM917736:KSM917737 LCI917736:LCI917737 LME917736:LME917737 LWA917736:LWA917737 MFW917736:MFW917737 MPS917736:MPS917737 MZO917736:MZO917737 NJK917736:NJK917737 NTG917736:NTG917737 ODC917736:ODC917737 OMY917736:OMY917737 OWU917736:OWU917737 PGQ917736:PGQ917737 PQM917736:PQM917737 QAI917736:QAI917737 QKE917736:QKE917737 QUA917736:QUA917737 RDW917736:RDW917737 RNS917736:RNS917737 RXO917736:RXO917737 SHK917736:SHK917737 SRG917736:SRG917737 TBC917736:TBC917737 TKY917736:TKY917737 TUU917736:TUU917737 UEQ917736:UEQ917737 UOM917736:UOM917737 UYI917736:UYI917737 VIE917736:VIE917737 VSA917736:VSA917737 WBW917736:WBW917737 WLS917736:WLS917737 WVO917736:WVO917737 G983272:G983273 JC983272:JC983273 SY983272:SY983273 ACU983272:ACU983273 AMQ983272:AMQ983273 AWM983272:AWM983273 BGI983272:BGI983273 BQE983272:BQE983273 CAA983272:CAA983273 CJW983272:CJW983273 CTS983272:CTS983273 DDO983272:DDO983273 DNK983272:DNK983273 DXG983272:DXG983273 EHC983272:EHC983273 EQY983272:EQY983273 FAU983272:FAU983273 FKQ983272:FKQ983273 FUM983272:FUM983273 GEI983272:GEI983273 GOE983272:GOE983273 GYA983272:GYA983273 HHW983272:HHW983273 HRS983272:HRS983273 IBO983272:IBO983273 ILK983272:ILK983273 IVG983272:IVG983273 JFC983272:JFC983273 JOY983272:JOY983273 JYU983272:JYU983273 KIQ983272:KIQ983273 KSM983272:KSM983273 LCI983272:LCI983273 LME983272:LME983273 LWA983272:LWA983273 MFW983272:MFW983273 MPS983272:MPS983273 MZO983272:MZO983273 NJK983272:NJK983273 NTG983272:NTG983273 ODC983272:ODC983273 OMY983272:OMY983273 OWU983272:OWU983273 PGQ983272:PGQ983273 PQM983272:PQM983273 QAI983272:QAI983273 QKE983272:QKE983273 QUA983272:QUA983273 RDW983272:RDW983273 RNS983272:RNS983273 RXO983272:RXO983273 SHK983272:SHK983273 SRG983272:SRG983273 TBC983272:TBC983273 TKY983272:TKY983273 TUU983272:TUU983273 UEQ983272:UEQ983273 UOM983272:UOM983273 UYI983272:UYI983273 VIE983272:VIE983273 VSA983272:VSA983273 WBW983272:WBW983273 WLS983272:WLS983273 WVO983272:WVO983273 G228 JC228 SY228 ACU228 AMQ228 AWM228 BGI228 BQE228 CAA228 CJW228 CTS228 DDO228 DNK228 DXG228 EHC228 EQY228 FAU228 FKQ228 FUM228 GEI228 GOE228 GYA228 HHW228 HRS228 IBO228 ILK228 IVG228 JFC228 JOY228 JYU228 KIQ228 KSM228 LCI228 LME228 LWA228 MFW228 MPS228 MZO228 NJK228 NTG228 ODC228 OMY228 OWU228 PGQ228 PQM228 QAI228 QKE228 QUA228 RDW228 RNS228 RXO228 SHK228 SRG228 TBC228 TKY228 TUU228 UEQ228 UOM228 UYI228 VIE228 VSA228 WBW228 WLS228 WVO228 G65764 JC65764 SY65764 ACU65764 AMQ65764 AWM65764 BGI65764 BQE65764 CAA65764 CJW65764 CTS65764 DDO65764 DNK65764 DXG65764 EHC65764 EQY65764 FAU65764 FKQ65764 FUM65764 GEI65764 GOE65764 GYA65764 HHW65764 HRS65764 IBO65764 ILK65764 IVG65764 JFC65764 JOY65764 JYU65764 KIQ65764 KSM65764 LCI65764 LME65764 LWA65764 MFW65764 MPS65764 MZO65764 NJK65764 NTG65764 ODC65764 OMY65764 OWU65764 PGQ65764 PQM65764 QAI65764 QKE65764 QUA65764 RDW65764 RNS65764 RXO65764 SHK65764 SRG65764 TBC65764 TKY65764 TUU65764 UEQ65764 UOM65764 UYI65764 VIE65764 VSA65764 WBW65764 WLS65764 WVO65764 G131300 JC131300 SY131300 ACU131300 AMQ131300 AWM131300 BGI131300 BQE131300 CAA131300 CJW131300 CTS131300 DDO131300 DNK131300 DXG131300 EHC131300 EQY131300 FAU131300 FKQ131300 FUM131300 GEI131300 GOE131300 GYA131300 HHW131300 HRS131300 IBO131300 ILK131300 IVG131300 JFC131300 JOY131300 JYU131300 KIQ131300 KSM131300 LCI131300 LME131300 LWA131300 MFW131300 MPS131300 MZO131300 NJK131300 NTG131300 ODC131300 OMY131300 OWU131300 PGQ131300 PQM131300 QAI131300 QKE131300 QUA131300 RDW131300 RNS131300 RXO131300 SHK131300 SRG131300 TBC131300 TKY131300 TUU131300 UEQ131300 UOM131300 UYI131300 VIE131300 VSA131300 WBW131300 WLS131300 WVO131300 G196836 JC196836 SY196836 ACU196836 AMQ196836 AWM196836 BGI196836 BQE196836 CAA196836 CJW196836 CTS196836 DDO196836 DNK196836 DXG196836 EHC196836 EQY196836 FAU196836 FKQ196836 FUM196836 GEI196836 GOE196836 GYA196836 HHW196836 HRS196836 IBO196836 ILK196836 IVG196836 JFC196836 JOY196836 JYU196836 KIQ196836 KSM196836 LCI196836 LME196836 LWA196836 MFW196836 MPS196836 MZO196836 NJK196836 NTG196836 ODC196836 OMY196836 OWU196836 PGQ196836 PQM196836 QAI196836 QKE196836 QUA196836 RDW196836 RNS196836 RXO196836 SHK196836 SRG196836 TBC196836 TKY196836 TUU196836 UEQ196836 UOM196836 UYI196836 VIE196836 VSA196836 WBW196836 WLS196836 WVO196836 G262372 JC262372 SY262372 ACU262372 AMQ262372 AWM262372 BGI262372 BQE262372 CAA262372 CJW262372 CTS262372 DDO262372 DNK262372 DXG262372 EHC262372 EQY262372 FAU262372 FKQ262372 FUM262372 GEI262372 GOE262372 GYA262372 HHW262372 HRS262372 IBO262372 ILK262372 IVG262372 JFC262372 JOY262372 JYU262372 KIQ262372 KSM262372 LCI262372 LME262372 LWA262372 MFW262372 MPS262372 MZO262372 NJK262372 NTG262372 ODC262372 OMY262372 OWU262372 PGQ262372 PQM262372 QAI262372 QKE262372 QUA262372 RDW262372 RNS262372 RXO262372 SHK262372 SRG262372 TBC262372 TKY262372 TUU262372 UEQ262372 UOM262372 UYI262372 VIE262372 VSA262372 WBW262372 WLS262372 WVO262372 G327908 JC327908 SY327908 ACU327908 AMQ327908 AWM327908 BGI327908 BQE327908 CAA327908 CJW327908 CTS327908 DDO327908 DNK327908 DXG327908 EHC327908 EQY327908 FAU327908 FKQ327908 FUM327908 GEI327908 GOE327908 GYA327908 HHW327908 HRS327908 IBO327908 ILK327908 IVG327908 JFC327908 JOY327908 JYU327908 KIQ327908 KSM327908 LCI327908 LME327908 LWA327908 MFW327908 MPS327908 MZO327908 NJK327908 NTG327908 ODC327908 OMY327908 OWU327908 PGQ327908 PQM327908 QAI327908 QKE327908 QUA327908 RDW327908 RNS327908 RXO327908 SHK327908 SRG327908 TBC327908 TKY327908 TUU327908 UEQ327908 UOM327908 UYI327908 VIE327908 VSA327908 WBW327908 WLS327908 WVO327908 G393444 JC393444 SY393444 ACU393444 AMQ393444 AWM393444 BGI393444 BQE393444 CAA393444 CJW393444 CTS393444 DDO393444 DNK393444 DXG393444 EHC393444 EQY393444 FAU393444 FKQ393444 FUM393444 GEI393444 GOE393444 GYA393444 HHW393444 HRS393444 IBO393444 ILK393444 IVG393444 JFC393444 JOY393444 JYU393444 KIQ393444 KSM393444 LCI393444 LME393444 LWA393444 MFW393444 MPS393444 MZO393444 NJK393444 NTG393444 ODC393444 OMY393444 OWU393444 PGQ393444 PQM393444 QAI393444 QKE393444 QUA393444 RDW393444 RNS393444 RXO393444 SHK393444 SRG393444 TBC393444 TKY393444 TUU393444 UEQ393444 UOM393444 UYI393444 VIE393444 VSA393444 WBW393444 WLS393444 WVO393444 G458980 JC458980 SY458980 ACU458980 AMQ458980 AWM458980 BGI458980 BQE458980 CAA458980 CJW458980 CTS458980 DDO458980 DNK458980 DXG458980 EHC458980 EQY458980 FAU458980 FKQ458980 FUM458980 GEI458980 GOE458980 GYA458980 HHW458980 HRS458980 IBO458980 ILK458980 IVG458980 JFC458980 JOY458980 JYU458980 KIQ458980 KSM458980 LCI458980 LME458980 LWA458980 MFW458980 MPS458980 MZO458980 NJK458980 NTG458980 ODC458980 OMY458980 OWU458980 PGQ458980 PQM458980 QAI458980 QKE458980 QUA458980 RDW458980 RNS458980 RXO458980 SHK458980 SRG458980 TBC458980 TKY458980 TUU458980 UEQ458980 UOM458980 UYI458980 VIE458980 VSA458980 WBW458980 WLS458980 WVO458980 G524516 JC524516 SY524516 ACU524516 AMQ524516 AWM524516 BGI524516 BQE524516 CAA524516 CJW524516 CTS524516 DDO524516 DNK524516 DXG524516 EHC524516 EQY524516 FAU524516 FKQ524516 FUM524516 GEI524516 GOE524516 GYA524516 HHW524516 HRS524516 IBO524516 ILK524516 IVG524516 JFC524516 JOY524516 JYU524516 KIQ524516 KSM524516 LCI524516 LME524516 LWA524516 MFW524516 MPS524516 MZO524516 NJK524516 NTG524516 ODC524516 OMY524516 OWU524516 PGQ524516 PQM524516 QAI524516 QKE524516 QUA524516 RDW524516 RNS524516 RXO524516 SHK524516 SRG524516 TBC524516 TKY524516 TUU524516 UEQ524516 UOM524516 UYI524516 VIE524516 VSA524516 WBW524516 WLS524516 WVO524516 G590052 JC590052 SY590052 ACU590052 AMQ590052 AWM590052 BGI590052 BQE590052 CAA590052 CJW590052 CTS590052 DDO590052 DNK590052 DXG590052 EHC590052 EQY590052 FAU590052 FKQ590052 FUM590052 GEI590052 GOE590052 GYA590052 HHW590052 HRS590052 IBO590052 ILK590052 IVG590052 JFC590052 JOY590052 JYU590052 KIQ590052 KSM590052 LCI590052 LME590052 LWA590052 MFW590052 MPS590052 MZO590052 NJK590052 NTG590052 ODC590052 OMY590052 OWU590052 PGQ590052 PQM590052 QAI590052 QKE590052 QUA590052 RDW590052 RNS590052 RXO590052 SHK590052 SRG590052 TBC590052 TKY590052 TUU590052 UEQ590052 UOM590052 UYI590052 VIE590052 VSA590052 WBW590052 WLS590052 WVO590052 G655588 JC655588 SY655588 ACU655588 AMQ655588 AWM655588 BGI655588 BQE655588 CAA655588 CJW655588 CTS655588 DDO655588 DNK655588 DXG655588 EHC655588 EQY655588 FAU655588 FKQ655588 FUM655588 GEI655588 GOE655588 GYA655588 HHW655588 HRS655588 IBO655588 ILK655588 IVG655588 JFC655588 JOY655588 JYU655588 KIQ655588 KSM655588 LCI655588 LME655588 LWA655588 MFW655588 MPS655588 MZO655588 NJK655588 NTG655588 ODC655588 OMY655588 OWU655588 PGQ655588 PQM655588 QAI655588 QKE655588 QUA655588 RDW655588 RNS655588 RXO655588 SHK655588 SRG655588 TBC655588 TKY655588 TUU655588 UEQ655588 UOM655588 UYI655588 VIE655588 VSA655588 WBW655588 WLS655588 WVO655588 G721124 JC721124 SY721124 ACU721124 AMQ721124 AWM721124 BGI721124 BQE721124 CAA721124 CJW721124 CTS721124 DDO721124 DNK721124 DXG721124 EHC721124 EQY721124 FAU721124 FKQ721124 FUM721124 GEI721124 GOE721124 GYA721124 HHW721124 HRS721124 IBO721124 ILK721124 IVG721124 JFC721124 JOY721124 JYU721124 KIQ721124 KSM721124 LCI721124 LME721124 LWA721124 MFW721124 MPS721124 MZO721124 NJK721124 NTG721124 ODC721124 OMY721124 OWU721124 PGQ721124 PQM721124 QAI721124 QKE721124 QUA721124 RDW721124 RNS721124 RXO721124 SHK721124 SRG721124 TBC721124 TKY721124 TUU721124 UEQ721124 UOM721124 UYI721124 VIE721124 VSA721124 WBW721124 WLS721124 WVO721124 G786660 JC786660 SY786660 ACU786660 AMQ786660 AWM786660 BGI786660 BQE786660 CAA786660 CJW786660 CTS786660 DDO786660 DNK786660 DXG786660 EHC786660 EQY786660 FAU786660 FKQ786660 FUM786660 GEI786660 GOE786660 GYA786660 HHW786660 HRS786660 IBO786660 ILK786660 IVG786660 JFC786660 JOY786660 JYU786660 KIQ786660 KSM786660 LCI786660 LME786660 LWA786660 MFW786660 MPS786660 MZO786660 NJK786660 NTG786660 ODC786660 OMY786660 OWU786660 PGQ786660 PQM786660 QAI786660 QKE786660 QUA786660 RDW786660 RNS786660 RXO786660 SHK786660 SRG786660 TBC786660 TKY786660 TUU786660 UEQ786660 UOM786660 UYI786660 VIE786660 VSA786660 WBW786660 WLS786660 WVO786660 G852196 JC852196 SY852196 ACU852196 AMQ852196 AWM852196 BGI852196 BQE852196 CAA852196 CJW852196 CTS852196 DDO852196 DNK852196 DXG852196 EHC852196 EQY852196 FAU852196 FKQ852196 FUM852196 GEI852196 GOE852196 GYA852196 HHW852196 HRS852196 IBO852196 ILK852196 IVG852196 JFC852196 JOY852196 JYU852196 KIQ852196 KSM852196 LCI852196 LME852196 LWA852196 MFW852196 MPS852196 MZO852196 NJK852196 NTG852196 ODC852196 OMY852196 OWU852196 PGQ852196 PQM852196 QAI852196 QKE852196 QUA852196 RDW852196 RNS852196 RXO852196 SHK852196 SRG852196 TBC852196 TKY852196 TUU852196 UEQ852196 UOM852196 UYI852196 VIE852196 VSA852196 WBW852196 WLS852196 WVO852196 G917732 JC917732 SY917732 ACU917732 AMQ917732 AWM917732 BGI917732 BQE917732 CAA917732 CJW917732 CTS917732 DDO917732 DNK917732 DXG917732 EHC917732 EQY917732 FAU917732 FKQ917732 FUM917732 GEI917732 GOE917732 GYA917732 HHW917732 HRS917732 IBO917732 ILK917732 IVG917732 JFC917732 JOY917732 JYU917732 KIQ917732 KSM917732 LCI917732 LME917732 LWA917732 MFW917732 MPS917732 MZO917732 NJK917732 NTG917732 ODC917732 OMY917732 OWU917732 PGQ917732 PQM917732 QAI917732 QKE917732 QUA917732 RDW917732 RNS917732 RXO917732 SHK917732 SRG917732 TBC917732 TKY917732 TUU917732 UEQ917732 UOM917732 UYI917732 VIE917732 VSA917732 WBW917732 WLS917732 WVO917732 G983268 JC983268 SY983268 ACU983268 AMQ983268 AWM983268 BGI983268 BQE983268 CAA983268 CJW983268 CTS983268 DDO983268 DNK983268 DXG983268 EHC983268 EQY983268 FAU983268 FKQ983268 FUM983268 GEI983268 GOE983268 GYA983268 HHW983268 HRS983268 IBO983268 ILK983268 IVG983268 JFC983268 JOY983268 JYU983268 KIQ983268 KSM983268 LCI983268 LME983268 LWA983268 MFW983268 MPS983268 MZO983268 NJK983268 NTG983268 ODC983268 OMY983268 OWU983268 PGQ983268 PQM983268 QAI983268 QKE983268 QUA983268 RDW983268 RNS983268 RXO983268 SHK983268 SRG983268 TBC983268 TKY983268 TUU983268 UEQ983268 UOM983268 UYI983268 VIE983268 VSA983268 WBW983268 WLS983268 WVO983268 G219:G221 JC219:JC221 SY219:SY221 ACU219:ACU221 AMQ219:AMQ221 AWM219:AWM221 BGI219:BGI221 BQE219:BQE221 CAA219:CAA221 CJW219:CJW221 CTS219:CTS221 DDO219:DDO221 DNK219:DNK221 DXG219:DXG221 EHC219:EHC221 EQY219:EQY221 FAU219:FAU221 FKQ219:FKQ221 FUM219:FUM221 GEI219:GEI221 GOE219:GOE221 GYA219:GYA221 HHW219:HHW221 HRS219:HRS221 IBO219:IBO221 ILK219:ILK221 IVG219:IVG221 JFC219:JFC221 JOY219:JOY221 JYU219:JYU221 KIQ219:KIQ221 KSM219:KSM221 LCI219:LCI221 LME219:LME221 LWA219:LWA221 MFW219:MFW221 MPS219:MPS221 MZO219:MZO221 NJK219:NJK221 NTG219:NTG221 ODC219:ODC221 OMY219:OMY221 OWU219:OWU221 PGQ219:PGQ221 PQM219:PQM221 QAI219:QAI221 QKE219:QKE221 QUA219:QUA221 RDW219:RDW221 RNS219:RNS221 RXO219:RXO221 SHK219:SHK221 SRG219:SRG221 TBC219:TBC221 TKY219:TKY221 TUU219:TUU221 UEQ219:UEQ221 UOM219:UOM221 UYI219:UYI221 VIE219:VIE221 VSA219:VSA221 WBW219:WBW221 WLS219:WLS221 WVO219:WVO221 G65755:G65757 JC65755:JC65757 SY65755:SY65757 ACU65755:ACU65757 AMQ65755:AMQ65757 AWM65755:AWM65757 BGI65755:BGI65757 BQE65755:BQE65757 CAA65755:CAA65757 CJW65755:CJW65757 CTS65755:CTS65757 DDO65755:DDO65757 DNK65755:DNK65757 DXG65755:DXG65757 EHC65755:EHC65757 EQY65755:EQY65757 FAU65755:FAU65757 FKQ65755:FKQ65757 FUM65755:FUM65757 GEI65755:GEI65757 GOE65755:GOE65757 GYA65755:GYA65757 HHW65755:HHW65757 HRS65755:HRS65757 IBO65755:IBO65757 ILK65755:ILK65757 IVG65755:IVG65757 JFC65755:JFC65757 JOY65755:JOY65757 JYU65755:JYU65757 KIQ65755:KIQ65757 KSM65755:KSM65757 LCI65755:LCI65757 LME65755:LME65757 LWA65755:LWA65757 MFW65755:MFW65757 MPS65755:MPS65757 MZO65755:MZO65757 NJK65755:NJK65757 NTG65755:NTG65757 ODC65755:ODC65757 OMY65755:OMY65757 OWU65755:OWU65757 PGQ65755:PGQ65757 PQM65755:PQM65757 QAI65755:QAI65757 QKE65755:QKE65757 QUA65755:QUA65757 RDW65755:RDW65757 RNS65755:RNS65757 RXO65755:RXO65757 SHK65755:SHK65757 SRG65755:SRG65757 TBC65755:TBC65757 TKY65755:TKY65757 TUU65755:TUU65757 UEQ65755:UEQ65757 UOM65755:UOM65757 UYI65755:UYI65757 VIE65755:VIE65757 VSA65755:VSA65757 WBW65755:WBW65757 WLS65755:WLS65757 WVO65755:WVO65757 G131291:G131293 JC131291:JC131293 SY131291:SY131293 ACU131291:ACU131293 AMQ131291:AMQ131293 AWM131291:AWM131293 BGI131291:BGI131293 BQE131291:BQE131293 CAA131291:CAA131293 CJW131291:CJW131293 CTS131291:CTS131293 DDO131291:DDO131293 DNK131291:DNK131293 DXG131291:DXG131293 EHC131291:EHC131293 EQY131291:EQY131293 FAU131291:FAU131293 FKQ131291:FKQ131293 FUM131291:FUM131293 GEI131291:GEI131293 GOE131291:GOE131293 GYA131291:GYA131293 HHW131291:HHW131293 HRS131291:HRS131293 IBO131291:IBO131293 ILK131291:ILK131293 IVG131291:IVG131293 JFC131291:JFC131293 JOY131291:JOY131293 JYU131291:JYU131293 KIQ131291:KIQ131293 KSM131291:KSM131293 LCI131291:LCI131293 LME131291:LME131293 LWA131291:LWA131293 MFW131291:MFW131293 MPS131291:MPS131293 MZO131291:MZO131293 NJK131291:NJK131293 NTG131291:NTG131293 ODC131291:ODC131293 OMY131291:OMY131293 OWU131291:OWU131293 PGQ131291:PGQ131293 PQM131291:PQM131293 QAI131291:QAI131293 QKE131291:QKE131293 QUA131291:QUA131293 RDW131291:RDW131293 RNS131291:RNS131293 RXO131291:RXO131293 SHK131291:SHK131293 SRG131291:SRG131293 TBC131291:TBC131293 TKY131291:TKY131293 TUU131291:TUU131293 UEQ131291:UEQ131293 UOM131291:UOM131293 UYI131291:UYI131293 VIE131291:VIE131293 VSA131291:VSA131293 WBW131291:WBW131293 WLS131291:WLS131293 WVO131291:WVO131293 G196827:G196829 JC196827:JC196829 SY196827:SY196829 ACU196827:ACU196829 AMQ196827:AMQ196829 AWM196827:AWM196829 BGI196827:BGI196829 BQE196827:BQE196829 CAA196827:CAA196829 CJW196827:CJW196829 CTS196827:CTS196829 DDO196827:DDO196829 DNK196827:DNK196829 DXG196827:DXG196829 EHC196827:EHC196829 EQY196827:EQY196829 FAU196827:FAU196829 FKQ196827:FKQ196829 FUM196827:FUM196829 GEI196827:GEI196829 GOE196827:GOE196829 GYA196827:GYA196829 HHW196827:HHW196829 HRS196827:HRS196829 IBO196827:IBO196829 ILK196827:ILK196829 IVG196827:IVG196829 JFC196827:JFC196829 JOY196827:JOY196829 JYU196827:JYU196829 KIQ196827:KIQ196829 KSM196827:KSM196829 LCI196827:LCI196829 LME196827:LME196829 LWA196827:LWA196829 MFW196827:MFW196829 MPS196827:MPS196829 MZO196827:MZO196829 NJK196827:NJK196829 NTG196827:NTG196829 ODC196827:ODC196829 OMY196827:OMY196829 OWU196827:OWU196829 PGQ196827:PGQ196829 PQM196827:PQM196829 QAI196827:QAI196829 QKE196827:QKE196829 QUA196827:QUA196829 RDW196827:RDW196829 RNS196827:RNS196829 RXO196827:RXO196829 SHK196827:SHK196829 SRG196827:SRG196829 TBC196827:TBC196829 TKY196827:TKY196829 TUU196827:TUU196829 UEQ196827:UEQ196829 UOM196827:UOM196829 UYI196827:UYI196829 VIE196827:VIE196829 VSA196827:VSA196829 WBW196827:WBW196829 WLS196827:WLS196829 WVO196827:WVO196829 G262363:G262365 JC262363:JC262365 SY262363:SY262365 ACU262363:ACU262365 AMQ262363:AMQ262365 AWM262363:AWM262365 BGI262363:BGI262365 BQE262363:BQE262365 CAA262363:CAA262365 CJW262363:CJW262365 CTS262363:CTS262365 DDO262363:DDO262365 DNK262363:DNK262365 DXG262363:DXG262365 EHC262363:EHC262365 EQY262363:EQY262365 FAU262363:FAU262365 FKQ262363:FKQ262365 FUM262363:FUM262365 GEI262363:GEI262365 GOE262363:GOE262365 GYA262363:GYA262365 HHW262363:HHW262365 HRS262363:HRS262365 IBO262363:IBO262365 ILK262363:ILK262365 IVG262363:IVG262365 JFC262363:JFC262365 JOY262363:JOY262365 JYU262363:JYU262365 KIQ262363:KIQ262365 KSM262363:KSM262365 LCI262363:LCI262365 LME262363:LME262365 LWA262363:LWA262365 MFW262363:MFW262365 MPS262363:MPS262365 MZO262363:MZO262365 NJK262363:NJK262365 NTG262363:NTG262365 ODC262363:ODC262365 OMY262363:OMY262365 OWU262363:OWU262365 PGQ262363:PGQ262365 PQM262363:PQM262365 QAI262363:QAI262365 QKE262363:QKE262365 QUA262363:QUA262365 RDW262363:RDW262365 RNS262363:RNS262365 RXO262363:RXO262365 SHK262363:SHK262365 SRG262363:SRG262365 TBC262363:TBC262365 TKY262363:TKY262365 TUU262363:TUU262365 UEQ262363:UEQ262365 UOM262363:UOM262365 UYI262363:UYI262365 VIE262363:VIE262365 VSA262363:VSA262365 WBW262363:WBW262365 WLS262363:WLS262365 WVO262363:WVO262365 G327899:G327901 JC327899:JC327901 SY327899:SY327901 ACU327899:ACU327901 AMQ327899:AMQ327901 AWM327899:AWM327901 BGI327899:BGI327901 BQE327899:BQE327901 CAA327899:CAA327901 CJW327899:CJW327901 CTS327899:CTS327901 DDO327899:DDO327901 DNK327899:DNK327901 DXG327899:DXG327901 EHC327899:EHC327901 EQY327899:EQY327901 FAU327899:FAU327901 FKQ327899:FKQ327901 FUM327899:FUM327901 GEI327899:GEI327901 GOE327899:GOE327901 GYA327899:GYA327901 HHW327899:HHW327901 HRS327899:HRS327901 IBO327899:IBO327901 ILK327899:ILK327901 IVG327899:IVG327901 JFC327899:JFC327901 JOY327899:JOY327901 JYU327899:JYU327901 KIQ327899:KIQ327901 KSM327899:KSM327901 LCI327899:LCI327901 LME327899:LME327901 LWA327899:LWA327901 MFW327899:MFW327901 MPS327899:MPS327901 MZO327899:MZO327901 NJK327899:NJK327901 NTG327899:NTG327901 ODC327899:ODC327901 OMY327899:OMY327901 OWU327899:OWU327901 PGQ327899:PGQ327901 PQM327899:PQM327901 QAI327899:QAI327901 QKE327899:QKE327901 QUA327899:QUA327901 RDW327899:RDW327901 RNS327899:RNS327901 RXO327899:RXO327901 SHK327899:SHK327901 SRG327899:SRG327901 TBC327899:TBC327901 TKY327899:TKY327901 TUU327899:TUU327901 UEQ327899:UEQ327901 UOM327899:UOM327901 UYI327899:UYI327901 VIE327899:VIE327901 VSA327899:VSA327901 WBW327899:WBW327901 WLS327899:WLS327901 WVO327899:WVO327901 G393435:G393437 JC393435:JC393437 SY393435:SY393437 ACU393435:ACU393437 AMQ393435:AMQ393437 AWM393435:AWM393437 BGI393435:BGI393437 BQE393435:BQE393437 CAA393435:CAA393437 CJW393435:CJW393437 CTS393435:CTS393437 DDO393435:DDO393437 DNK393435:DNK393437 DXG393435:DXG393437 EHC393435:EHC393437 EQY393435:EQY393437 FAU393435:FAU393437 FKQ393435:FKQ393437 FUM393435:FUM393437 GEI393435:GEI393437 GOE393435:GOE393437 GYA393435:GYA393437 HHW393435:HHW393437 HRS393435:HRS393437 IBO393435:IBO393437 ILK393435:ILK393437 IVG393435:IVG393437 JFC393435:JFC393437 JOY393435:JOY393437 JYU393435:JYU393437 KIQ393435:KIQ393437 KSM393435:KSM393437 LCI393435:LCI393437 LME393435:LME393437 LWA393435:LWA393437 MFW393435:MFW393437 MPS393435:MPS393437 MZO393435:MZO393437 NJK393435:NJK393437 NTG393435:NTG393437 ODC393435:ODC393437 OMY393435:OMY393437 OWU393435:OWU393437 PGQ393435:PGQ393437 PQM393435:PQM393437 QAI393435:QAI393437 QKE393435:QKE393437 QUA393435:QUA393437 RDW393435:RDW393437 RNS393435:RNS393437 RXO393435:RXO393437 SHK393435:SHK393437 SRG393435:SRG393437 TBC393435:TBC393437 TKY393435:TKY393437 TUU393435:TUU393437 UEQ393435:UEQ393437 UOM393435:UOM393437 UYI393435:UYI393437 VIE393435:VIE393437 VSA393435:VSA393437 WBW393435:WBW393437 WLS393435:WLS393437 WVO393435:WVO393437 G458971:G458973 JC458971:JC458973 SY458971:SY458973 ACU458971:ACU458973 AMQ458971:AMQ458973 AWM458971:AWM458973 BGI458971:BGI458973 BQE458971:BQE458973 CAA458971:CAA458973 CJW458971:CJW458973 CTS458971:CTS458973 DDO458971:DDO458973 DNK458971:DNK458973 DXG458971:DXG458973 EHC458971:EHC458973 EQY458971:EQY458973 FAU458971:FAU458973 FKQ458971:FKQ458973 FUM458971:FUM458973 GEI458971:GEI458973 GOE458971:GOE458973 GYA458971:GYA458973 HHW458971:HHW458973 HRS458971:HRS458973 IBO458971:IBO458973 ILK458971:ILK458973 IVG458971:IVG458973 JFC458971:JFC458973 JOY458971:JOY458973 JYU458971:JYU458973 KIQ458971:KIQ458973 KSM458971:KSM458973 LCI458971:LCI458973 LME458971:LME458973 LWA458971:LWA458973 MFW458971:MFW458973 MPS458971:MPS458973 MZO458971:MZO458973 NJK458971:NJK458973 NTG458971:NTG458973 ODC458971:ODC458973 OMY458971:OMY458973 OWU458971:OWU458973 PGQ458971:PGQ458973 PQM458971:PQM458973 QAI458971:QAI458973 QKE458971:QKE458973 QUA458971:QUA458973 RDW458971:RDW458973 RNS458971:RNS458973 RXO458971:RXO458973 SHK458971:SHK458973 SRG458971:SRG458973 TBC458971:TBC458973 TKY458971:TKY458973 TUU458971:TUU458973 UEQ458971:UEQ458973 UOM458971:UOM458973 UYI458971:UYI458973 VIE458971:VIE458973 VSA458971:VSA458973 WBW458971:WBW458973 WLS458971:WLS458973 WVO458971:WVO458973 G524507:G524509 JC524507:JC524509 SY524507:SY524509 ACU524507:ACU524509 AMQ524507:AMQ524509 AWM524507:AWM524509 BGI524507:BGI524509 BQE524507:BQE524509 CAA524507:CAA524509 CJW524507:CJW524509 CTS524507:CTS524509 DDO524507:DDO524509 DNK524507:DNK524509 DXG524507:DXG524509 EHC524507:EHC524509 EQY524507:EQY524509 FAU524507:FAU524509 FKQ524507:FKQ524509 FUM524507:FUM524509 GEI524507:GEI524509 GOE524507:GOE524509 GYA524507:GYA524509 HHW524507:HHW524509 HRS524507:HRS524509 IBO524507:IBO524509 ILK524507:ILK524509 IVG524507:IVG524509 JFC524507:JFC524509 JOY524507:JOY524509 JYU524507:JYU524509 KIQ524507:KIQ524509 KSM524507:KSM524509 LCI524507:LCI524509 LME524507:LME524509 LWA524507:LWA524509 MFW524507:MFW524509 MPS524507:MPS524509 MZO524507:MZO524509 NJK524507:NJK524509 NTG524507:NTG524509 ODC524507:ODC524509 OMY524507:OMY524509 OWU524507:OWU524509 PGQ524507:PGQ524509 PQM524507:PQM524509 QAI524507:QAI524509 QKE524507:QKE524509 QUA524507:QUA524509 RDW524507:RDW524509 RNS524507:RNS524509 RXO524507:RXO524509 SHK524507:SHK524509 SRG524507:SRG524509 TBC524507:TBC524509 TKY524507:TKY524509 TUU524507:TUU524509 UEQ524507:UEQ524509 UOM524507:UOM524509 UYI524507:UYI524509 VIE524507:VIE524509 VSA524507:VSA524509 WBW524507:WBW524509 WLS524507:WLS524509 WVO524507:WVO524509 G590043:G590045 JC590043:JC590045 SY590043:SY590045 ACU590043:ACU590045 AMQ590043:AMQ590045 AWM590043:AWM590045 BGI590043:BGI590045 BQE590043:BQE590045 CAA590043:CAA590045 CJW590043:CJW590045 CTS590043:CTS590045 DDO590043:DDO590045 DNK590043:DNK590045 DXG590043:DXG590045 EHC590043:EHC590045 EQY590043:EQY590045 FAU590043:FAU590045 FKQ590043:FKQ590045 FUM590043:FUM590045 GEI590043:GEI590045 GOE590043:GOE590045 GYA590043:GYA590045 HHW590043:HHW590045 HRS590043:HRS590045 IBO590043:IBO590045 ILK590043:ILK590045 IVG590043:IVG590045 JFC590043:JFC590045 JOY590043:JOY590045 JYU590043:JYU590045 KIQ590043:KIQ590045 KSM590043:KSM590045 LCI590043:LCI590045 LME590043:LME590045 LWA590043:LWA590045 MFW590043:MFW590045 MPS590043:MPS590045 MZO590043:MZO590045 NJK590043:NJK590045 NTG590043:NTG590045 ODC590043:ODC590045 OMY590043:OMY590045 OWU590043:OWU590045 PGQ590043:PGQ590045 PQM590043:PQM590045 QAI590043:QAI590045 QKE590043:QKE590045 QUA590043:QUA590045 RDW590043:RDW590045 RNS590043:RNS590045 RXO590043:RXO590045 SHK590043:SHK590045 SRG590043:SRG590045 TBC590043:TBC590045 TKY590043:TKY590045 TUU590043:TUU590045 UEQ590043:UEQ590045 UOM590043:UOM590045 UYI590043:UYI590045 VIE590043:VIE590045 VSA590043:VSA590045 WBW590043:WBW590045 WLS590043:WLS590045 WVO590043:WVO590045 G655579:G655581 JC655579:JC655581 SY655579:SY655581 ACU655579:ACU655581 AMQ655579:AMQ655581 AWM655579:AWM655581 BGI655579:BGI655581 BQE655579:BQE655581 CAA655579:CAA655581 CJW655579:CJW655581 CTS655579:CTS655581 DDO655579:DDO655581 DNK655579:DNK655581 DXG655579:DXG655581 EHC655579:EHC655581 EQY655579:EQY655581 FAU655579:FAU655581 FKQ655579:FKQ655581 FUM655579:FUM655581 GEI655579:GEI655581 GOE655579:GOE655581 GYA655579:GYA655581 HHW655579:HHW655581 HRS655579:HRS655581 IBO655579:IBO655581 ILK655579:ILK655581 IVG655579:IVG655581 JFC655579:JFC655581 JOY655579:JOY655581 JYU655579:JYU655581 KIQ655579:KIQ655581 KSM655579:KSM655581 LCI655579:LCI655581 LME655579:LME655581 LWA655579:LWA655581 MFW655579:MFW655581 MPS655579:MPS655581 MZO655579:MZO655581 NJK655579:NJK655581 NTG655579:NTG655581 ODC655579:ODC655581 OMY655579:OMY655581 OWU655579:OWU655581 PGQ655579:PGQ655581 PQM655579:PQM655581 QAI655579:QAI655581 QKE655579:QKE655581 QUA655579:QUA655581 RDW655579:RDW655581 RNS655579:RNS655581 RXO655579:RXO655581 SHK655579:SHK655581 SRG655579:SRG655581 TBC655579:TBC655581 TKY655579:TKY655581 TUU655579:TUU655581 UEQ655579:UEQ655581 UOM655579:UOM655581 UYI655579:UYI655581 VIE655579:VIE655581 VSA655579:VSA655581 WBW655579:WBW655581 WLS655579:WLS655581 WVO655579:WVO655581 G721115:G721117 JC721115:JC721117 SY721115:SY721117 ACU721115:ACU721117 AMQ721115:AMQ721117 AWM721115:AWM721117 BGI721115:BGI721117 BQE721115:BQE721117 CAA721115:CAA721117 CJW721115:CJW721117 CTS721115:CTS721117 DDO721115:DDO721117 DNK721115:DNK721117 DXG721115:DXG721117 EHC721115:EHC721117 EQY721115:EQY721117 FAU721115:FAU721117 FKQ721115:FKQ721117 FUM721115:FUM721117 GEI721115:GEI721117 GOE721115:GOE721117 GYA721115:GYA721117 HHW721115:HHW721117 HRS721115:HRS721117 IBO721115:IBO721117 ILK721115:ILK721117 IVG721115:IVG721117 JFC721115:JFC721117 JOY721115:JOY721117 JYU721115:JYU721117 KIQ721115:KIQ721117 KSM721115:KSM721117 LCI721115:LCI721117 LME721115:LME721117 LWA721115:LWA721117 MFW721115:MFW721117 MPS721115:MPS721117 MZO721115:MZO721117 NJK721115:NJK721117 NTG721115:NTG721117 ODC721115:ODC721117 OMY721115:OMY721117 OWU721115:OWU721117 PGQ721115:PGQ721117 PQM721115:PQM721117 QAI721115:QAI721117 QKE721115:QKE721117 QUA721115:QUA721117 RDW721115:RDW721117 RNS721115:RNS721117 RXO721115:RXO721117 SHK721115:SHK721117 SRG721115:SRG721117 TBC721115:TBC721117 TKY721115:TKY721117 TUU721115:TUU721117 UEQ721115:UEQ721117 UOM721115:UOM721117 UYI721115:UYI721117 VIE721115:VIE721117 VSA721115:VSA721117 WBW721115:WBW721117 WLS721115:WLS721117 WVO721115:WVO721117 G786651:G786653 JC786651:JC786653 SY786651:SY786653 ACU786651:ACU786653 AMQ786651:AMQ786653 AWM786651:AWM786653 BGI786651:BGI786653 BQE786651:BQE786653 CAA786651:CAA786653 CJW786651:CJW786653 CTS786651:CTS786653 DDO786651:DDO786653 DNK786651:DNK786653 DXG786651:DXG786653 EHC786651:EHC786653 EQY786651:EQY786653 FAU786651:FAU786653 FKQ786651:FKQ786653 FUM786651:FUM786653 GEI786651:GEI786653 GOE786651:GOE786653 GYA786651:GYA786653 HHW786651:HHW786653 HRS786651:HRS786653 IBO786651:IBO786653 ILK786651:ILK786653 IVG786651:IVG786653 JFC786651:JFC786653 JOY786651:JOY786653 JYU786651:JYU786653 KIQ786651:KIQ786653 KSM786651:KSM786653 LCI786651:LCI786653 LME786651:LME786653 LWA786651:LWA786653 MFW786651:MFW786653 MPS786651:MPS786653 MZO786651:MZO786653 NJK786651:NJK786653 NTG786651:NTG786653 ODC786651:ODC786653 OMY786651:OMY786653 OWU786651:OWU786653 PGQ786651:PGQ786653 PQM786651:PQM786653 QAI786651:QAI786653 QKE786651:QKE786653 QUA786651:QUA786653 RDW786651:RDW786653 RNS786651:RNS786653 RXO786651:RXO786653 SHK786651:SHK786653 SRG786651:SRG786653 TBC786651:TBC786653 TKY786651:TKY786653 TUU786651:TUU786653 UEQ786651:UEQ786653 UOM786651:UOM786653 UYI786651:UYI786653 VIE786651:VIE786653 VSA786651:VSA786653 WBW786651:WBW786653 WLS786651:WLS786653 WVO786651:WVO786653 G852187:G852189 JC852187:JC852189 SY852187:SY852189 ACU852187:ACU852189 AMQ852187:AMQ852189 AWM852187:AWM852189 BGI852187:BGI852189 BQE852187:BQE852189 CAA852187:CAA852189 CJW852187:CJW852189 CTS852187:CTS852189 DDO852187:DDO852189 DNK852187:DNK852189 DXG852187:DXG852189 EHC852187:EHC852189 EQY852187:EQY852189 FAU852187:FAU852189 FKQ852187:FKQ852189 FUM852187:FUM852189 GEI852187:GEI852189 GOE852187:GOE852189 GYA852187:GYA852189 HHW852187:HHW852189 HRS852187:HRS852189 IBO852187:IBO852189 ILK852187:ILK852189 IVG852187:IVG852189 JFC852187:JFC852189 JOY852187:JOY852189 JYU852187:JYU852189 KIQ852187:KIQ852189 KSM852187:KSM852189 LCI852187:LCI852189 LME852187:LME852189 LWA852187:LWA852189 MFW852187:MFW852189 MPS852187:MPS852189 MZO852187:MZO852189 NJK852187:NJK852189 NTG852187:NTG852189 ODC852187:ODC852189 OMY852187:OMY852189 OWU852187:OWU852189 PGQ852187:PGQ852189 PQM852187:PQM852189 QAI852187:QAI852189 QKE852187:QKE852189 QUA852187:QUA852189 RDW852187:RDW852189 RNS852187:RNS852189 RXO852187:RXO852189 SHK852187:SHK852189 SRG852187:SRG852189 TBC852187:TBC852189 TKY852187:TKY852189 TUU852187:TUU852189 UEQ852187:UEQ852189 UOM852187:UOM852189 UYI852187:UYI852189 VIE852187:VIE852189 VSA852187:VSA852189 WBW852187:WBW852189 WLS852187:WLS852189 WVO852187:WVO852189 G917723:G917725 JC917723:JC917725 SY917723:SY917725 ACU917723:ACU917725 AMQ917723:AMQ917725 AWM917723:AWM917725 BGI917723:BGI917725 BQE917723:BQE917725 CAA917723:CAA917725 CJW917723:CJW917725 CTS917723:CTS917725 DDO917723:DDO917725 DNK917723:DNK917725 DXG917723:DXG917725 EHC917723:EHC917725 EQY917723:EQY917725 FAU917723:FAU917725 FKQ917723:FKQ917725 FUM917723:FUM917725 GEI917723:GEI917725 GOE917723:GOE917725 GYA917723:GYA917725 HHW917723:HHW917725 HRS917723:HRS917725 IBO917723:IBO917725 ILK917723:ILK917725 IVG917723:IVG917725 JFC917723:JFC917725 JOY917723:JOY917725 JYU917723:JYU917725 KIQ917723:KIQ917725 KSM917723:KSM917725 LCI917723:LCI917725 LME917723:LME917725 LWA917723:LWA917725 MFW917723:MFW917725 MPS917723:MPS917725 MZO917723:MZO917725 NJK917723:NJK917725 NTG917723:NTG917725 ODC917723:ODC917725 OMY917723:OMY917725 OWU917723:OWU917725 PGQ917723:PGQ917725 PQM917723:PQM917725 QAI917723:QAI917725 QKE917723:QKE917725 QUA917723:QUA917725 RDW917723:RDW917725 RNS917723:RNS917725 RXO917723:RXO917725 SHK917723:SHK917725 SRG917723:SRG917725 TBC917723:TBC917725 TKY917723:TKY917725 TUU917723:TUU917725 UEQ917723:UEQ917725 UOM917723:UOM917725 UYI917723:UYI917725 VIE917723:VIE917725 VSA917723:VSA917725 WBW917723:WBW917725 WLS917723:WLS917725 WVO917723:WVO917725 G983259:G983261 JC983259:JC983261 SY983259:SY983261 ACU983259:ACU983261 AMQ983259:AMQ983261 AWM983259:AWM983261 BGI983259:BGI983261 BQE983259:BQE983261 CAA983259:CAA983261 CJW983259:CJW983261 CTS983259:CTS983261 DDO983259:DDO983261 DNK983259:DNK983261 DXG983259:DXG983261 EHC983259:EHC983261 EQY983259:EQY983261 FAU983259:FAU983261 FKQ983259:FKQ983261 FUM983259:FUM983261 GEI983259:GEI983261 GOE983259:GOE983261 GYA983259:GYA983261 HHW983259:HHW983261 HRS983259:HRS983261 IBO983259:IBO983261 ILK983259:ILK983261 IVG983259:IVG983261 JFC983259:JFC983261 JOY983259:JOY983261 JYU983259:JYU983261 KIQ983259:KIQ983261 KSM983259:KSM983261 LCI983259:LCI983261 LME983259:LME983261 LWA983259:LWA983261 MFW983259:MFW983261 MPS983259:MPS983261 MZO983259:MZO983261 NJK983259:NJK983261 NTG983259:NTG983261 ODC983259:ODC983261 OMY983259:OMY983261 OWU983259:OWU983261 PGQ983259:PGQ983261 PQM983259:PQM983261 QAI983259:QAI983261 QKE983259:QKE983261 QUA983259:QUA983261 RDW983259:RDW983261 RNS983259:RNS983261 RXO983259:RXO983261 SHK983259:SHK983261 SRG983259:SRG983261 TBC983259:TBC983261 TKY983259:TKY983261 TUU983259:TUU983261 UEQ983259:UEQ983261 UOM983259:UOM983261 UYI983259:UYI983261 VIE983259:VIE983261 VSA983259:VSA983261 WBW983259:WBW983261 WLS983259:WLS983261 WVO983259:WVO983261 G217 JC217 SY217 ACU217 AMQ217 AWM217 BGI217 BQE217 CAA217 CJW217 CTS217 DDO217 DNK217 DXG217 EHC217 EQY217 FAU217 FKQ217 FUM217 GEI217 GOE217 GYA217 HHW217 HRS217 IBO217 ILK217 IVG217 JFC217 JOY217 JYU217 KIQ217 KSM217 LCI217 LME217 LWA217 MFW217 MPS217 MZO217 NJK217 NTG217 ODC217 OMY217 OWU217 PGQ217 PQM217 QAI217 QKE217 QUA217 RDW217 RNS217 RXO217 SHK217 SRG217 TBC217 TKY217 TUU217 UEQ217 UOM217 UYI217 VIE217 VSA217 WBW217 WLS217 WVO217 G65753 JC65753 SY65753 ACU65753 AMQ65753 AWM65753 BGI65753 BQE65753 CAA65753 CJW65753 CTS65753 DDO65753 DNK65753 DXG65753 EHC65753 EQY65753 FAU65753 FKQ65753 FUM65753 GEI65753 GOE65753 GYA65753 HHW65753 HRS65753 IBO65753 ILK65753 IVG65753 JFC65753 JOY65753 JYU65753 KIQ65753 KSM65753 LCI65753 LME65753 LWA65753 MFW65753 MPS65753 MZO65753 NJK65753 NTG65753 ODC65753 OMY65753 OWU65753 PGQ65753 PQM65753 QAI65753 QKE65753 QUA65753 RDW65753 RNS65753 RXO65753 SHK65753 SRG65753 TBC65753 TKY65753 TUU65753 UEQ65753 UOM65753 UYI65753 VIE65753 VSA65753 WBW65753 WLS65753 WVO65753 G131289 JC131289 SY131289 ACU131289 AMQ131289 AWM131289 BGI131289 BQE131289 CAA131289 CJW131289 CTS131289 DDO131289 DNK131289 DXG131289 EHC131289 EQY131289 FAU131289 FKQ131289 FUM131289 GEI131289 GOE131289 GYA131289 HHW131289 HRS131289 IBO131289 ILK131289 IVG131289 JFC131289 JOY131289 JYU131289 KIQ131289 KSM131289 LCI131289 LME131289 LWA131289 MFW131289 MPS131289 MZO131289 NJK131289 NTG131289 ODC131289 OMY131289 OWU131289 PGQ131289 PQM131289 QAI131289 QKE131289 QUA131289 RDW131289 RNS131289 RXO131289 SHK131289 SRG131289 TBC131289 TKY131289 TUU131289 UEQ131289 UOM131289 UYI131289 VIE131289 VSA131289 WBW131289 WLS131289 WVO131289 G196825 JC196825 SY196825 ACU196825 AMQ196825 AWM196825 BGI196825 BQE196825 CAA196825 CJW196825 CTS196825 DDO196825 DNK196825 DXG196825 EHC196825 EQY196825 FAU196825 FKQ196825 FUM196825 GEI196825 GOE196825 GYA196825 HHW196825 HRS196825 IBO196825 ILK196825 IVG196825 JFC196825 JOY196825 JYU196825 KIQ196825 KSM196825 LCI196825 LME196825 LWA196825 MFW196825 MPS196825 MZO196825 NJK196825 NTG196825 ODC196825 OMY196825 OWU196825 PGQ196825 PQM196825 QAI196825 QKE196825 QUA196825 RDW196825 RNS196825 RXO196825 SHK196825 SRG196825 TBC196825 TKY196825 TUU196825 UEQ196825 UOM196825 UYI196825 VIE196825 VSA196825 WBW196825 WLS196825 WVO196825 G262361 JC262361 SY262361 ACU262361 AMQ262361 AWM262361 BGI262361 BQE262361 CAA262361 CJW262361 CTS262361 DDO262361 DNK262361 DXG262361 EHC262361 EQY262361 FAU262361 FKQ262361 FUM262361 GEI262361 GOE262361 GYA262361 HHW262361 HRS262361 IBO262361 ILK262361 IVG262361 JFC262361 JOY262361 JYU262361 KIQ262361 KSM262361 LCI262361 LME262361 LWA262361 MFW262361 MPS262361 MZO262361 NJK262361 NTG262361 ODC262361 OMY262361 OWU262361 PGQ262361 PQM262361 QAI262361 QKE262361 QUA262361 RDW262361 RNS262361 RXO262361 SHK262361 SRG262361 TBC262361 TKY262361 TUU262361 UEQ262361 UOM262361 UYI262361 VIE262361 VSA262361 WBW262361 WLS262361 WVO262361 G327897 JC327897 SY327897 ACU327897 AMQ327897 AWM327897 BGI327897 BQE327897 CAA327897 CJW327897 CTS327897 DDO327897 DNK327897 DXG327897 EHC327897 EQY327897 FAU327897 FKQ327897 FUM327897 GEI327897 GOE327897 GYA327897 HHW327897 HRS327897 IBO327897 ILK327897 IVG327897 JFC327897 JOY327897 JYU327897 KIQ327897 KSM327897 LCI327897 LME327897 LWA327897 MFW327897 MPS327897 MZO327897 NJK327897 NTG327897 ODC327897 OMY327897 OWU327897 PGQ327897 PQM327897 QAI327897 QKE327897 QUA327897 RDW327897 RNS327897 RXO327897 SHK327897 SRG327897 TBC327897 TKY327897 TUU327897 UEQ327897 UOM327897 UYI327897 VIE327897 VSA327897 WBW327897 WLS327897 WVO327897 G393433 JC393433 SY393433 ACU393433 AMQ393433 AWM393433 BGI393433 BQE393433 CAA393433 CJW393433 CTS393433 DDO393433 DNK393433 DXG393433 EHC393433 EQY393433 FAU393433 FKQ393433 FUM393433 GEI393433 GOE393433 GYA393433 HHW393433 HRS393433 IBO393433 ILK393433 IVG393433 JFC393433 JOY393433 JYU393433 KIQ393433 KSM393433 LCI393433 LME393433 LWA393433 MFW393433 MPS393433 MZO393433 NJK393433 NTG393433 ODC393433 OMY393433 OWU393433 PGQ393433 PQM393433 QAI393433 QKE393433 QUA393433 RDW393433 RNS393433 RXO393433 SHK393433 SRG393433 TBC393433 TKY393433 TUU393433 UEQ393433 UOM393433 UYI393433 VIE393433 VSA393433 WBW393433 WLS393433 WVO393433 G458969 JC458969 SY458969 ACU458969 AMQ458969 AWM458969 BGI458969 BQE458969 CAA458969 CJW458969 CTS458969 DDO458969 DNK458969 DXG458969 EHC458969 EQY458969 FAU458969 FKQ458969 FUM458969 GEI458969 GOE458969 GYA458969 HHW458969 HRS458969 IBO458969 ILK458969 IVG458969 JFC458969 JOY458969 JYU458969 KIQ458969 KSM458969 LCI458969 LME458969 LWA458969 MFW458969 MPS458969 MZO458969 NJK458969 NTG458969 ODC458969 OMY458969 OWU458969 PGQ458969 PQM458969 QAI458969 QKE458969 QUA458969 RDW458969 RNS458969 RXO458969 SHK458969 SRG458969 TBC458969 TKY458969 TUU458969 UEQ458969 UOM458969 UYI458969 VIE458969 VSA458969 WBW458969 WLS458969 WVO458969 G524505 JC524505 SY524505 ACU524505 AMQ524505 AWM524505 BGI524505 BQE524505 CAA524505 CJW524505 CTS524505 DDO524505 DNK524505 DXG524505 EHC524505 EQY524505 FAU524505 FKQ524505 FUM524505 GEI524505 GOE524505 GYA524505 HHW524505 HRS524505 IBO524505 ILK524505 IVG524505 JFC524505 JOY524505 JYU524505 KIQ524505 KSM524505 LCI524505 LME524505 LWA524505 MFW524505 MPS524505 MZO524505 NJK524505 NTG524505 ODC524505 OMY524505 OWU524505 PGQ524505 PQM524505 QAI524505 QKE524505 QUA524505 RDW524505 RNS524505 RXO524505 SHK524505 SRG524505 TBC524505 TKY524505 TUU524505 UEQ524505 UOM524505 UYI524505 VIE524505 VSA524505 WBW524505 WLS524505 WVO524505 G590041 JC590041 SY590041 ACU590041 AMQ590041 AWM590041 BGI590041 BQE590041 CAA590041 CJW590041 CTS590041 DDO590041 DNK590041 DXG590041 EHC590041 EQY590041 FAU590041 FKQ590041 FUM590041 GEI590041 GOE590041 GYA590041 HHW590041 HRS590041 IBO590041 ILK590041 IVG590041 JFC590041 JOY590041 JYU590041 KIQ590041 KSM590041 LCI590041 LME590041 LWA590041 MFW590041 MPS590041 MZO590041 NJK590041 NTG590041 ODC590041 OMY590041 OWU590041 PGQ590041 PQM590041 QAI590041 QKE590041 QUA590041 RDW590041 RNS590041 RXO590041 SHK590041 SRG590041 TBC590041 TKY590041 TUU590041 UEQ590041 UOM590041 UYI590041 VIE590041 VSA590041 WBW590041 WLS590041 WVO590041 G655577 JC655577 SY655577 ACU655577 AMQ655577 AWM655577 BGI655577 BQE655577 CAA655577 CJW655577 CTS655577 DDO655577 DNK655577 DXG655577 EHC655577 EQY655577 FAU655577 FKQ655577 FUM655577 GEI655577 GOE655577 GYA655577 HHW655577 HRS655577 IBO655577 ILK655577 IVG655577 JFC655577 JOY655577 JYU655577 KIQ655577 KSM655577 LCI655577 LME655577 LWA655577 MFW655577 MPS655577 MZO655577 NJK655577 NTG655577 ODC655577 OMY655577 OWU655577 PGQ655577 PQM655577 QAI655577 QKE655577 QUA655577 RDW655577 RNS655577 RXO655577 SHK655577 SRG655577 TBC655577 TKY655577 TUU655577 UEQ655577 UOM655577 UYI655577 VIE655577 VSA655577 WBW655577 WLS655577 WVO655577 G721113 JC721113 SY721113 ACU721113 AMQ721113 AWM721113 BGI721113 BQE721113 CAA721113 CJW721113 CTS721113 DDO721113 DNK721113 DXG721113 EHC721113 EQY721113 FAU721113 FKQ721113 FUM721113 GEI721113 GOE721113 GYA721113 HHW721113 HRS721113 IBO721113 ILK721113 IVG721113 JFC721113 JOY721113 JYU721113 KIQ721113 KSM721113 LCI721113 LME721113 LWA721113 MFW721113 MPS721113 MZO721113 NJK721113 NTG721113 ODC721113 OMY721113 OWU721113 PGQ721113 PQM721113 QAI721113 QKE721113 QUA721113 RDW721113 RNS721113 RXO721113 SHK721113 SRG721113 TBC721113 TKY721113 TUU721113 UEQ721113 UOM721113 UYI721113 VIE721113 VSA721113 WBW721113 WLS721113 WVO721113 G786649 JC786649 SY786649 ACU786649 AMQ786649 AWM786649 BGI786649 BQE786649 CAA786649 CJW786649 CTS786649 DDO786649 DNK786649 DXG786649 EHC786649 EQY786649 FAU786649 FKQ786649 FUM786649 GEI786649 GOE786649 GYA786649 HHW786649 HRS786649 IBO786649 ILK786649 IVG786649 JFC786649 JOY786649 JYU786649 KIQ786649 KSM786649 LCI786649 LME786649 LWA786649 MFW786649 MPS786649 MZO786649 NJK786649 NTG786649 ODC786649 OMY786649 OWU786649 PGQ786649 PQM786649 QAI786649 QKE786649 QUA786649 RDW786649 RNS786649 RXO786649 SHK786649 SRG786649 TBC786649 TKY786649 TUU786649 UEQ786649 UOM786649 UYI786649 VIE786649 VSA786649 WBW786649 WLS786649 WVO786649 G852185 JC852185 SY852185 ACU852185 AMQ852185 AWM852185 BGI852185 BQE852185 CAA852185 CJW852185 CTS852185 DDO852185 DNK852185 DXG852185 EHC852185 EQY852185 FAU852185 FKQ852185 FUM852185 GEI852185 GOE852185 GYA852185 HHW852185 HRS852185 IBO852185 ILK852185 IVG852185 JFC852185 JOY852185 JYU852185 KIQ852185 KSM852185 LCI852185 LME852185 LWA852185 MFW852185 MPS852185 MZO852185 NJK852185 NTG852185 ODC852185 OMY852185 OWU852185 PGQ852185 PQM852185 QAI852185 QKE852185 QUA852185 RDW852185 RNS852185 RXO852185 SHK852185 SRG852185 TBC852185 TKY852185 TUU852185 UEQ852185 UOM852185 UYI852185 VIE852185 VSA852185 WBW852185 WLS852185 WVO852185 G917721 JC917721 SY917721 ACU917721 AMQ917721 AWM917721 BGI917721 BQE917721 CAA917721 CJW917721 CTS917721 DDO917721 DNK917721 DXG917721 EHC917721 EQY917721 FAU917721 FKQ917721 FUM917721 GEI917721 GOE917721 GYA917721 HHW917721 HRS917721 IBO917721 ILK917721 IVG917721 JFC917721 JOY917721 JYU917721 KIQ917721 KSM917721 LCI917721 LME917721 LWA917721 MFW917721 MPS917721 MZO917721 NJK917721 NTG917721 ODC917721 OMY917721 OWU917721 PGQ917721 PQM917721 QAI917721 QKE917721 QUA917721 RDW917721 RNS917721 RXO917721 SHK917721 SRG917721 TBC917721 TKY917721 TUU917721 UEQ917721 UOM917721 UYI917721 VIE917721 VSA917721 WBW917721 WLS917721 WVO917721 G983257 JC983257 SY983257 ACU983257 AMQ983257 AWM983257 BGI983257 BQE983257 CAA983257 CJW983257 CTS983257 DDO983257 DNK983257 DXG983257 EHC983257 EQY983257 FAU983257 FKQ983257 FUM983257 GEI983257 GOE983257 GYA983257 HHW983257 HRS983257 IBO983257 ILK983257 IVG983257 JFC983257 JOY983257 JYU983257 KIQ983257 KSM983257 LCI983257 LME983257 LWA983257 MFW983257 MPS983257 MZO983257 NJK983257 NTG983257 ODC983257 OMY983257 OWU983257 PGQ983257 PQM983257 QAI983257 QKE983257 QUA983257 RDW983257 RNS983257 RXO983257 SHK983257 SRG983257 TBC983257 TKY983257 TUU983257 UEQ983257 UOM983257 UYI983257 VIE983257 VSA983257 WBW983257 WLS983257 WVO983257 G136:G142 JC136:JC142 SY136:SY142 ACU136:ACU142 AMQ136:AMQ142 AWM136:AWM142 BGI136:BGI142 BQE136:BQE142 CAA136:CAA142 CJW136:CJW142 CTS136:CTS142 DDO136:DDO142 DNK136:DNK142 DXG136:DXG142 EHC136:EHC142 EQY136:EQY142 FAU136:FAU142 FKQ136:FKQ142 FUM136:FUM142 GEI136:GEI142 GOE136:GOE142 GYA136:GYA142 HHW136:HHW142 HRS136:HRS142 IBO136:IBO142 ILK136:ILK142 IVG136:IVG142 JFC136:JFC142 JOY136:JOY142 JYU136:JYU142 KIQ136:KIQ142 KSM136:KSM142 LCI136:LCI142 LME136:LME142 LWA136:LWA142 MFW136:MFW142 MPS136:MPS142 MZO136:MZO142 NJK136:NJK142 NTG136:NTG142 ODC136:ODC142 OMY136:OMY142 OWU136:OWU142 PGQ136:PGQ142 PQM136:PQM142 QAI136:QAI142 QKE136:QKE142 QUA136:QUA142 RDW136:RDW142 RNS136:RNS142 RXO136:RXO142 SHK136:SHK142 SRG136:SRG142 TBC136:TBC142 TKY136:TKY142 TUU136:TUU142 UEQ136:UEQ142 UOM136:UOM142 UYI136:UYI142 VIE136:VIE142 VSA136:VSA142 WBW136:WBW142 WLS136:WLS142 WVO136:WVO142 G65672:G65678 JC65672:JC65678 SY65672:SY65678 ACU65672:ACU65678 AMQ65672:AMQ65678 AWM65672:AWM65678 BGI65672:BGI65678 BQE65672:BQE65678 CAA65672:CAA65678 CJW65672:CJW65678 CTS65672:CTS65678 DDO65672:DDO65678 DNK65672:DNK65678 DXG65672:DXG65678 EHC65672:EHC65678 EQY65672:EQY65678 FAU65672:FAU65678 FKQ65672:FKQ65678 FUM65672:FUM65678 GEI65672:GEI65678 GOE65672:GOE65678 GYA65672:GYA65678 HHW65672:HHW65678 HRS65672:HRS65678 IBO65672:IBO65678 ILK65672:ILK65678 IVG65672:IVG65678 JFC65672:JFC65678 JOY65672:JOY65678 JYU65672:JYU65678 KIQ65672:KIQ65678 KSM65672:KSM65678 LCI65672:LCI65678 LME65672:LME65678 LWA65672:LWA65678 MFW65672:MFW65678 MPS65672:MPS65678 MZO65672:MZO65678 NJK65672:NJK65678 NTG65672:NTG65678 ODC65672:ODC65678 OMY65672:OMY65678 OWU65672:OWU65678 PGQ65672:PGQ65678 PQM65672:PQM65678 QAI65672:QAI65678 QKE65672:QKE65678 QUA65672:QUA65678 RDW65672:RDW65678 RNS65672:RNS65678 RXO65672:RXO65678 SHK65672:SHK65678 SRG65672:SRG65678 TBC65672:TBC65678 TKY65672:TKY65678 TUU65672:TUU65678 UEQ65672:UEQ65678 UOM65672:UOM65678 UYI65672:UYI65678 VIE65672:VIE65678 VSA65672:VSA65678 WBW65672:WBW65678 WLS65672:WLS65678 WVO65672:WVO65678 G131208:G131214 JC131208:JC131214 SY131208:SY131214 ACU131208:ACU131214 AMQ131208:AMQ131214 AWM131208:AWM131214 BGI131208:BGI131214 BQE131208:BQE131214 CAA131208:CAA131214 CJW131208:CJW131214 CTS131208:CTS131214 DDO131208:DDO131214 DNK131208:DNK131214 DXG131208:DXG131214 EHC131208:EHC131214 EQY131208:EQY131214 FAU131208:FAU131214 FKQ131208:FKQ131214 FUM131208:FUM131214 GEI131208:GEI131214 GOE131208:GOE131214 GYA131208:GYA131214 HHW131208:HHW131214 HRS131208:HRS131214 IBO131208:IBO131214 ILK131208:ILK131214 IVG131208:IVG131214 JFC131208:JFC131214 JOY131208:JOY131214 JYU131208:JYU131214 KIQ131208:KIQ131214 KSM131208:KSM131214 LCI131208:LCI131214 LME131208:LME131214 LWA131208:LWA131214 MFW131208:MFW131214 MPS131208:MPS131214 MZO131208:MZO131214 NJK131208:NJK131214 NTG131208:NTG131214 ODC131208:ODC131214 OMY131208:OMY131214 OWU131208:OWU131214 PGQ131208:PGQ131214 PQM131208:PQM131214 QAI131208:QAI131214 QKE131208:QKE131214 QUA131208:QUA131214 RDW131208:RDW131214 RNS131208:RNS131214 RXO131208:RXO131214 SHK131208:SHK131214 SRG131208:SRG131214 TBC131208:TBC131214 TKY131208:TKY131214 TUU131208:TUU131214 UEQ131208:UEQ131214 UOM131208:UOM131214 UYI131208:UYI131214 VIE131208:VIE131214 VSA131208:VSA131214 WBW131208:WBW131214 WLS131208:WLS131214 WVO131208:WVO131214 G196744:G196750 JC196744:JC196750 SY196744:SY196750 ACU196744:ACU196750 AMQ196744:AMQ196750 AWM196744:AWM196750 BGI196744:BGI196750 BQE196744:BQE196750 CAA196744:CAA196750 CJW196744:CJW196750 CTS196744:CTS196750 DDO196744:DDO196750 DNK196744:DNK196750 DXG196744:DXG196750 EHC196744:EHC196750 EQY196744:EQY196750 FAU196744:FAU196750 FKQ196744:FKQ196750 FUM196744:FUM196750 GEI196744:GEI196750 GOE196744:GOE196750 GYA196744:GYA196750 HHW196744:HHW196750 HRS196744:HRS196750 IBO196744:IBO196750 ILK196744:ILK196750 IVG196744:IVG196750 JFC196744:JFC196750 JOY196744:JOY196750 JYU196744:JYU196750 KIQ196744:KIQ196750 KSM196744:KSM196750 LCI196744:LCI196750 LME196744:LME196750 LWA196744:LWA196750 MFW196744:MFW196750 MPS196744:MPS196750 MZO196744:MZO196750 NJK196744:NJK196750 NTG196744:NTG196750 ODC196744:ODC196750 OMY196744:OMY196750 OWU196744:OWU196750 PGQ196744:PGQ196750 PQM196744:PQM196750 QAI196744:QAI196750 QKE196744:QKE196750 QUA196744:QUA196750 RDW196744:RDW196750 RNS196744:RNS196750 RXO196744:RXO196750 SHK196744:SHK196750 SRG196744:SRG196750 TBC196744:TBC196750 TKY196744:TKY196750 TUU196744:TUU196750 UEQ196744:UEQ196750 UOM196744:UOM196750 UYI196744:UYI196750 VIE196744:VIE196750 VSA196744:VSA196750 WBW196744:WBW196750 WLS196744:WLS196750 WVO196744:WVO196750 G262280:G262286 JC262280:JC262286 SY262280:SY262286 ACU262280:ACU262286 AMQ262280:AMQ262286 AWM262280:AWM262286 BGI262280:BGI262286 BQE262280:BQE262286 CAA262280:CAA262286 CJW262280:CJW262286 CTS262280:CTS262286 DDO262280:DDO262286 DNK262280:DNK262286 DXG262280:DXG262286 EHC262280:EHC262286 EQY262280:EQY262286 FAU262280:FAU262286 FKQ262280:FKQ262286 FUM262280:FUM262286 GEI262280:GEI262286 GOE262280:GOE262286 GYA262280:GYA262286 HHW262280:HHW262286 HRS262280:HRS262286 IBO262280:IBO262286 ILK262280:ILK262286 IVG262280:IVG262286 JFC262280:JFC262286 JOY262280:JOY262286 JYU262280:JYU262286 KIQ262280:KIQ262286 KSM262280:KSM262286 LCI262280:LCI262286 LME262280:LME262286 LWA262280:LWA262286 MFW262280:MFW262286 MPS262280:MPS262286 MZO262280:MZO262286 NJK262280:NJK262286 NTG262280:NTG262286 ODC262280:ODC262286 OMY262280:OMY262286 OWU262280:OWU262286 PGQ262280:PGQ262286 PQM262280:PQM262286 QAI262280:QAI262286 QKE262280:QKE262286 QUA262280:QUA262286 RDW262280:RDW262286 RNS262280:RNS262286 RXO262280:RXO262286 SHK262280:SHK262286 SRG262280:SRG262286 TBC262280:TBC262286 TKY262280:TKY262286 TUU262280:TUU262286 UEQ262280:UEQ262286 UOM262280:UOM262286 UYI262280:UYI262286 VIE262280:VIE262286 VSA262280:VSA262286 WBW262280:WBW262286 WLS262280:WLS262286 WVO262280:WVO262286 G327816:G327822 JC327816:JC327822 SY327816:SY327822 ACU327816:ACU327822 AMQ327816:AMQ327822 AWM327816:AWM327822 BGI327816:BGI327822 BQE327816:BQE327822 CAA327816:CAA327822 CJW327816:CJW327822 CTS327816:CTS327822 DDO327816:DDO327822 DNK327816:DNK327822 DXG327816:DXG327822 EHC327816:EHC327822 EQY327816:EQY327822 FAU327816:FAU327822 FKQ327816:FKQ327822 FUM327816:FUM327822 GEI327816:GEI327822 GOE327816:GOE327822 GYA327816:GYA327822 HHW327816:HHW327822 HRS327816:HRS327822 IBO327816:IBO327822 ILK327816:ILK327822 IVG327816:IVG327822 JFC327816:JFC327822 JOY327816:JOY327822 JYU327816:JYU327822 KIQ327816:KIQ327822 KSM327816:KSM327822 LCI327816:LCI327822 LME327816:LME327822 LWA327816:LWA327822 MFW327816:MFW327822 MPS327816:MPS327822 MZO327816:MZO327822 NJK327816:NJK327822 NTG327816:NTG327822 ODC327816:ODC327822 OMY327816:OMY327822 OWU327816:OWU327822 PGQ327816:PGQ327822 PQM327816:PQM327822 QAI327816:QAI327822 QKE327816:QKE327822 QUA327816:QUA327822 RDW327816:RDW327822 RNS327816:RNS327822 RXO327816:RXO327822 SHK327816:SHK327822 SRG327816:SRG327822 TBC327816:TBC327822 TKY327816:TKY327822 TUU327816:TUU327822 UEQ327816:UEQ327822 UOM327816:UOM327822 UYI327816:UYI327822 VIE327816:VIE327822 VSA327816:VSA327822 WBW327816:WBW327822 WLS327816:WLS327822 WVO327816:WVO327822 G393352:G393358 JC393352:JC393358 SY393352:SY393358 ACU393352:ACU393358 AMQ393352:AMQ393358 AWM393352:AWM393358 BGI393352:BGI393358 BQE393352:BQE393358 CAA393352:CAA393358 CJW393352:CJW393358 CTS393352:CTS393358 DDO393352:DDO393358 DNK393352:DNK393358 DXG393352:DXG393358 EHC393352:EHC393358 EQY393352:EQY393358 FAU393352:FAU393358 FKQ393352:FKQ393358 FUM393352:FUM393358 GEI393352:GEI393358 GOE393352:GOE393358 GYA393352:GYA393358 HHW393352:HHW393358 HRS393352:HRS393358 IBO393352:IBO393358 ILK393352:ILK393358 IVG393352:IVG393358 JFC393352:JFC393358 JOY393352:JOY393358 JYU393352:JYU393358 KIQ393352:KIQ393358 KSM393352:KSM393358 LCI393352:LCI393358 LME393352:LME393358 LWA393352:LWA393358 MFW393352:MFW393358 MPS393352:MPS393358 MZO393352:MZO393358 NJK393352:NJK393358 NTG393352:NTG393358 ODC393352:ODC393358 OMY393352:OMY393358 OWU393352:OWU393358 PGQ393352:PGQ393358 PQM393352:PQM393358 QAI393352:QAI393358 QKE393352:QKE393358 QUA393352:QUA393358 RDW393352:RDW393358 RNS393352:RNS393358 RXO393352:RXO393358 SHK393352:SHK393358 SRG393352:SRG393358 TBC393352:TBC393358 TKY393352:TKY393358 TUU393352:TUU393358 UEQ393352:UEQ393358 UOM393352:UOM393358 UYI393352:UYI393358 VIE393352:VIE393358 VSA393352:VSA393358 WBW393352:WBW393358 WLS393352:WLS393358 WVO393352:WVO393358 G458888:G458894 JC458888:JC458894 SY458888:SY458894 ACU458888:ACU458894 AMQ458888:AMQ458894 AWM458888:AWM458894 BGI458888:BGI458894 BQE458888:BQE458894 CAA458888:CAA458894 CJW458888:CJW458894 CTS458888:CTS458894 DDO458888:DDO458894 DNK458888:DNK458894 DXG458888:DXG458894 EHC458888:EHC458894 EQY458888:EQY458894 FAU458888:FAU458894 FKQ458888:FKQ458894 FUM458888:FUM458894 GEI458888:GEI458894 GOE458888:GOE458894 GYA458888:GYA458894 HHW458888:HHW458894 HRS458888:HRS458894 IBO458888:IBO458894 ILK458888:ILK458894 IVG458888:IVG458894 JFC458888:JFC458894 JOY458888:JOY458894 JYU458888:JYU458894 KIQ458888:KIQ458894 KSM458888:KSM458894 LCI458888:LCI458894 LME458888:LME458894 LWA458888:LWA458894 MFW458888:MFW458894 MPS458888:MPS458894 MZO458888:MZO458894 NJK458888:NJK458894 NTG458888:NTG458894 ODC458888:ODC458894 OMY458888:OMY458894 OWU458888:OWU458894 PGQ458888:PGQ458894 PQM458888:PQM458894 QAI458888:QAI458894 QKE458888:QKE458894 QUA458888:QUA458894 RDW458888:RDW458894 RNS458888:RNS458894 RXO458888:RXO458894 SHK458888:SHK458894 SRG458888:SRG458894 TBC458888:TBC458894 TKY458888:TKY458894 TUU458888:TUU458894 UEQ458888:UEQ458894 UOM458888:UOM458894 UYI458888:UYI458894 VIE458888:VIE458894 VSA458888:VSA458894 WBW458888:WBW458894 WLS458888:WLS458894 WVO458888:WVO458894 G524424:G524430 JC524424:JC524430 SY524424:SY524430 ACU524424:ACU524430 AMQ524424:AMQ524430 AWM524424:AWM524430 BGI524424:BGI524430 BQE524424:BQE524430 CAA524424:CAA524430 CJW524424:CJW524430 CTS524424:CTS524430 DDO524424:DDO524430 DNK524424:DNK524430 DXG524424:DXG524430 EHC524424:EHC524430 EQY524424:EQY524430 FAU524424:FAU524430 FKQ524424:FKQ524430 FUM524424:FUM524430 GEI524424:GEI524430 GOE524424:GOE524430 GYA524424:GYA524430 HHW524424:HHW524430 HRS524424:HRS524430 IBO524424:IBO524430 ILK524424:ILK524430 IVG524424:IVG524430 JFC524424:JFC524430 JOY524424:JOY524430 JYU524424:JYU524430 KIQ524424:KIQ524430 KSM524424:KSM524430 LCI524424:LCI524430 LME524424:LME524430 LWA524424:LWA524430 MFW524424:MFW524430 MPS524424:MPS524430 MZO524424:MZO524430 NJK524424:NJK524430 NTG524424:NTG524430 ODC524424:ODC524430 OMY524424:OMY524430 OWU524424:OWU524430 PGQ524424:PGQ524430 PQM524424:PQM524430 QAI524424:QAI524430 QKE524424:QKE524430 QUA524424:QUA524430 RDW524424:RDW524430 RNS524424:RNS524430 RXO524424:RXO524430 SHK524424:SHK524430 SRG524424:SRG524430 TBC524424:TBC524430 TKY524424:TKY524430 TUU524424:TUU524430 UEQ524424:UEQ524430 UOM524424:UOM524430 UYI524424:UYI524430 VIE524424:VIE524430 VSA524424:VSA524430 WBW524424:WBW524430 WLS524424:WLS524430 WVO524424:WVO524430 G589960:G589966 JC589960:JC589966 SY589960:SY589966 ACU589960:ACU589966 AMQ589960:AMQ589966 AWM589960:AWM589966 BGI589960:BGI589966 BQE589960:BQE589966 CAA589960:CAA589966 CJW589960:CJW589966 CTS589960:CTS589966 DDO589960:DDO589966 DNK589960:DNK589966 DXG589960:DXG589966 EHC589960:EHC589966 EQY589960:EQY589966 FAU589960:FAU589966 FKQ589960:FKQ589966 FUM589960:FUM589966 GEI589960:GEI589966 GOE589960:GOE589966 GYA589960:GYA589966 HHW589960:HHW589966 HRS589960:HRS589966 IBO589960:IBO589966 ILK589960:ILK589966 IVG589960:IVG589966 JFC589960:JFC589966 JOY589960:JOY589966 JYU589960:JYU589966 KIQ589960:KIQ589966 KSM589960:KSM589966 LCI589960:LCI589966 LME589960:LME589966 LWA589960:LWA589966 MFW589960:MFW589966 MPS589960:MPS589966 MZO589960:MZO589966 NJK589960:NJK589966 NTG589960:NTG589966 ODC589960:ODC589966 OMY589960:OMY589966 OWU589960:OWU589966 PGQ589960:PGQ589966 PQM589960:PQM589966 QAI589960:QAI589966 QKE589960:QKE589966 QUA589960:QUA589966 RDW589960:RDW589966 RNS589960:RNS589966 RXO589960:RXO589966 SHK589960:SHK589966 SRG589960:SRG589966 TBC589960:TBC589966 TKY589960:TKY589966 TUU589960:TUU589966 UEQ589960:UEQ589966 UOM589960:UOM589966 UYI589960:UYI589966 VIE589960:VIE589966 VSA589960:VSA589966 WBW589960:WBW589966 WLS589960:WLS589966 WVO589960:WVO589966 G655496:G655502 JC655496:JC655502 SY655496:SY655502 ACU655496:ACU655502 AMQ655496:AMQ655502 AWM655496:AWM655502 BGI655496:BGI655502 BQE655496:BQE655502 CAA655496:CAA655502 CJW655496:CJW655502 CTS655496:CTS655502 DDO655496:DDO655502 DNK655496:DNK655502 DXG655496:DXG655502 EHC655496:EHC655502 EQY655496:EQY655502 FAU655496:FAU655502 FKQ655496:FKQ655502 FUM655496:FUM655502 GEI655496:GEI655502 GOE655496:GOE655502 GYA655496:GYA655502 HHW655496:HHW655502 HRS655496:HRS655502 IBO655496:IBO655502 ILK655496:ILK655502 IVG655496:IVG655502 JFC655496:JFC655502 JOY655496:JOY655502 JYU655496:JYU655502 KIQ655496:KIQ655502 KSM655496:KSM655502 LCI655496:LCI655502 LME655496:LME655502 LWA655496:LWA655502 MFW655496:MFW655502 MPS655496:MPS655502 MZO655496:MZO655502 NJK655496:NJK655502 NTG655496:NTG655502 ODC655496:ODC655502 OMY655496:OMY655502 OWU655496:OWU655502 PGQ655496:PGQ655502 PQM655496:PQM655502 QAI655496:QAI655502 QKE655496:QKE655502 QUA655496:QUA655502 RDW655496:RDW655502 RNS655496:RNS655502 RXO655496:RXO655502 SHK655496:SHK655502 SRG655496:SRG655502 TBC655496:TBC655502 TKY655496:TKY655502 TUU655496:TUU655502 UEQ655496:UEQ655502 UOM655496:UOM655502 UYI655496:UYI655502 VIE655496:VIE655502 VSA655496:VSA655502 WBW655496:WBW655502 WLS655496:WLS655502 WVO655496:WVO655502 G721032:G721038 JC721032:JC721038 SY721032:SY721038 ACU721032:ACU721038 AMQ721032:AMQ721038 AWM721032:AWM721038 BGI721032:BGI721038 BQE721032:BQE721038 CAA721032:CAA721038 CJW721032:CJW721038 CTS721032:CTS721038 DDO721032:DDO721038 DNK721032:DNK721038 DXG721032:DXG721038 EHC721032:EHC721038 EQY721032:EQY721038 FAU721032:FAU721038 FKQ721032:FKQ721038 FUM721032:FUM721038 GEI721032:GEI721038 GOE721032:GOE721038 GYA721032:GYA721038 HHW721032:HHW721038 HRS721032:HRS721038 IBO721032:IBO721038 ILK721032:ILK721038 IVG721032:IVG721038 JFC721032:JFC721038 JOY721032:JOY721038 JYU721032:JYU721038 KIQ721032:KIQ721038 KSM721032:KSM721038 LCI721032:LCI721038 LME721032:LME721038 LWA721032:LWA721038 MFW721032:MFW721038 MPS721032:MPS721038 MZO721032:MZO721038 NJK721032:NJK721038 NTG721032:NTG721038 ODC721032:ODC721038 OMY721032:OMY721038 OWU721032:OWU721038 PGQ721032:PGQ721038 PQM721032:PQM721038 QAI721032:QAI721038 QKE721032:QKE721038 QUA721032:QUA721038 RDW721032:RDW721038 RNS721032:RNS721038 RXO721032:RXO721038 SHK721032:SHK721038 SRG721032:SRG721038 TBC721032:TBC721038 TKY721032:TKY721038 TUU721032:TUU721038 UEQ721032:UEQ721038 UOM721032:UOM721038 UYI721032:UYI721038 VIE721032:VIE721038 VSA721032:VSA721038 WBW721032:WBW721038 WLS721032:WLS721038 WVO721032:WVO721038 G786568:G786574 JC786568:JC786574 SY786568:SY786574 ACU786568:ACU786574 AMQ786568:AMQ786574 AWM786568:AWM786574 BGI786568:BGI786574 BQE786568:BQE786574 CAA786568:CAA786574 CJW786568:CJW786574 CTS786568:CTS786574 DDO786568:DDO786574 DNK786568:DNK786574 DXG786568:DXG786574 EHC786568:EHC786574 EQY786568:EQY786574 FAU786568:FAU786574 FKQ786568:FKQ786574 FUM786568:FUM786574 GEI786568:GEI786574 GOE786568:GOE786574 GYA786568:GYA786574 HHW786568:HHW786574 HRS786568:HRS786574 IBO786568:IBO786574 ILK786568:ILK786574 IVG786568:IVG786574 JFC786568:JFC786574 JOY786568:JOY786574 JYU786568:JYU786574 KIQ786568:KIQ786574 KSM786568:KSM786574 LCI786568:LCI786574 LME786568:LME786574 LWA786568:LWA786574 MFW786568:MFW786574 MPS786568:MPS786574 MZO786568:MZO786574 NJK786568:NJK786574 NTG786568:NTG786574 ODC786568:ODC786574 OMY786568:OMY786574 OWU786568:OWU786574 PGQ786568:PGQ786574 PQM786568:PQM786574 QAI786568:QAI786574 QKE786568:QKE786574 QUA786568:QUA786574 RDW786568:RDW786574 RNS786568:RNS786574 RXO786568:RXO786574 SHK786568:SHK786574 SRG786568:SRG786574 TBC786568:TBC786574 TKY786568:TKY786574 TUU786568:TUU786574 UEQ786568:UEQ786574 UOM786568:UOM786574 UYI786568:UYI786574 VIE786568:VIE786574 VSA786568:VSA786574 WBW786568:WBW786574 WLS786568:WLS786574 WVO786568:WVO786574 G852104:G852110 JC852104:JC852110 SY852104:SY852110 ACU852104:ACU852110 AMQ852104:AMQ852110 AWM852104:AWM852110 BGI852104:BGI852110 BQE852104:BQE852110 CAA852104:CAA852110 CJW852104:CJW852110 CTS852104:CTS852110 DDO852104:DDO852110 DNK852104:DNK852110 DXG852104:DXG852110 EHC852104:EHC852110 EQY852104:EQY852110 FAU852104:FAU852110 FKQ852104:FKQ852110 FUM852104:FUM852110 GEI852104:GEI852110 GOE852104:GOE852110 GYA852104:GYA852110 HHW852104:HHW852110 HRS852104:HRS852110 IBO852104:IBO852110 ILK852104:ILK852110 IVG852104:IVG852110 JFC852104:JFC852110 JOY852104:JOY852110 JYU852104:JYU852110 KIQ852104:KIQ852110 KSM852104:KSM852110 LCI852104:LCI852110 LME852104:LME852110 LWA852104:LWA852110 MFW852104:MFW852110 MPS852104:MPS852110 MZO852104:MZO852110 NJK852104:NJK852110 NTG852104:NTG852110 ODC852104:ODC852110 OMY852104:OMY852110 OWU852104:OWU852110 PGQ852104:PGQ852110 PQM852104:PQM852110 QAI852104:QAI852110 QKE852104:QKE852110 QUA852104:QUA852110 RDW852104:RDW852110 RNS852104:RNS852110 RXO852104:RXO852110 SHK852104:SHK852110 SRG852104:SRG852110 TBC852104:TBC852110 TKY852104:TKY852110 TUU852104:TUU852110 UEQ852104:UEQ852110 UOM852104:UOM852110 UYI852104:UYI852110 VIE852104:VIE852110 VSA852104:VSA852110 WBW852104:WBW852110 WLS852104:WLS852110 WVO852104:WVO852110 G917640:G917646 JC917640:JC917646 SY917640:SY917646 ACU917640:ACU917646 AMQ917640:AMQ917646 AWM917640:AWM917646 BGI917640:BGI917646 BQE917640:BQE917646 CAA917640:CAA917646 CJW917640:CJW917646 CTS917640:CTS917646 DDO917640:DDO917646 DNK917640:DNK917646 DXG917640:DXG917646 EHC917640:EHC917646 EQY917640:EQY917646 FAU917640:FAU917646 FKQ917640:FKQ917646 FUM917640:FUM917646 GEI917640:GEI917646 GOE917640:GOE917646 GYA917640:GYA917646 HHW917640:HHW917646 HRS917640:HRS917646 IBO917640:IBO917646 ILK917640:ILK917646 IVG917640:IVG917646 JFC917640:JFC917646 JOY917640:JOY917646 JYU917640:JYU917646 KIQ917640:KIQ917646 KSM917640:KSM917646 LCI917640:LCI917646 LME917640:LME917646 LWA917640:LWA917646 MFW917640:MFW917646 MPS917640:MPS917646 MZO917640:MZO917646 NJK917640:NJK917646 NTG917640:NTG917646 ODC917640:ODC917646 OMY917640:OMY917646 OWU917640:OWU917646 PGQ917640:PGQ917646 PQM917640:PQM917646 QAI917640:QAI917646 QKE917640:QKE917646 QUA917640:QUA917646 RDW917640:RDW917646 RNS917640:RNS917646 RXO917640:RXO917646 SHK917640:SHK917646 SRG917640:SRG917646 TBC917640:TBC917646 TKY917640:TKY917646 TUU917640:TUU917646 UEQ917640:UEQ917646 UOM917640:UOM917646 UYI917640:UYI917646 VIE917640:VIE917646 VSA917640:VSA917646 WBW917640:WBW917646 WLS917640:WLS917646 WVO917640:WVO917646 G983176:G983182 JC983176:JC983182 SY983176:SY983182 ACU983176:ACU983182 AMQ983176:AMQ983182 AWM983176:AWM983182 BGI983176:BGI983182 BQE983176:BQE983182 CAA983176:CAA983182 CJW983176:CJW983182 CTS983176:CTS983182 DDO983176:DDO983182 DNK983176:DNK983182 DXG983176:DXG983182 EHC983176:EHC983182 EQY983176:EQY983182 FAU983176:FAU983182 FKQ983176:FKQ983182 FUM983176:FUM983182 GEI983176:GEI983182 GOE983176:GOE983182 GYA983176:GYA983182 HHW983176:HHW983182 HRS983176:HRS983182 IBO983176:IBO983182 ILK983176:ILK983182 IVG983176:IVG983182 JFC983176:JFC983182 JOY983176:JOY983182 JYU983176:JYU983182 KIQ983176:KIQ983182 KSM983176:KSM983182 LCI983176:LCI983182 LME983176:LME983182 LWA983176:LWA983182 MFW983176:MFW983182 MPS983176:MPS983182 MZO983176:MZO983182 NJK983176:NJK983182 NTG983176:NTG983182 ODC983176:ODC983182 OMY983176:OMY983182 OWU983176:OWU983182 PGQ983176:PGQ983182 PQM983176:PQM983182 QAI983176:QAI983182 QKE983176:QKE983182 QUA983176:QUA983182 RDW983176:RDW983182 RNS983176:RNS983182 RXO983176:RXO983182 SHK983176:SHK983182 SRG983176:SRG983182 TBC983176:TBC983182 TKY983176:TKY983182 TUU983176:TUU983182 UEQ983176:UEQ983182 UOM983176:UOM983182 UYI983176:UYI983182 VIE983176:VIE983182 VSA983176:VSA983182 WBW983176:WBW983182 WLS983176:WLS983182 WVO983176:WVO983182 G147:G150 JC147:JC150 SY147:SY150 ACU147:ACU150 AMQ147:AMQ150 AWM147:AWM150 BGI147:BGI150 BQE147:BQE150 CAA147:CAA150 CJW147:CJW150 CTS147:CTS150 DDO147:DDO150 DNK147:DNK150 DXG147:DXG150 EHC147:EHC150 EQY147:EQY150 FAU147:FAU150 FKQ147:FKQ150 FUM147:FUM150 GEI147:GEI150 GOE147:GOE150 GYA147:GYA150 HHW147:HHW150 HRS147:HRS150 IBO147:IBO150 ILK147:ILK150 IVG147:IVG150 JFC147:JFC150 JOY147:JOY150 JYU147:JYU150 KIQ147:KIQ150 KSM147:KSM150 LCI147:LCI150 LME147:LME150 LWA147:LWA150 MFW147:MFW150 MPS147:MPS150 MZO147:MZO150 NJK147:NJK150 NTG147:NTG150 ODC147:ODC150 OMY147:OMY150 OWU147:OWU150 PGQ147:PGQ150 PQM147:PQM150 QAI147:QAI150 QKE147:QKE150 QUA147:QUA150 RDW147:RDW150 RNS147:RNS150 RXO147:RXO150 SHK147:SHK150 SRG147:SRG150 TBC147:TBC150 TKY147:TKY150 TUU147:TUU150 UEQ147:UEQ150 UOM147:UOM150 UYI147:UYI150 VIE147:VIE150 VSA147:VSA150 WBW147:WBW150 WLS147:WLS150 WVO147:WVO150 G65683:G65686 JC65683:JC65686 SY65683:SY65686 ACU65683:ACU65686 AMQ65683:AMQ65686 AWM65683:AWM65686 BGI65683:BGI65686 BQE65683:BQE65686 CAA65683:CAA65686 CJW65683:CJW65686 CTS65683:CTS65686 DDO65683:DDO65686 DNK65683:DNK65686 DXG65683:DXG65686 EHC65683:EHC65686 EQY65683:EQY65686 FAU65683:FAU65686 FKQ65683:FKQ65686 FUM65683:FUM65686 GEI65683:GEI65686 GOE65683:GOE65686 GYA65683:GYA65686 HHW65683:HHW65686 HRS65683:HRS65686 IBO65683:IBO65686 ILK65683:ILK65686 IVG65683:IVG65686 JFC65683:JFC65686 JOY65683:JOY65686 JYU65683:JYU65686 KIQ65683:KIQ65686 KSM65683:KSM65686 LCI65683:LCI65686 LME65683:LME65686 LWA65683:LWA65686 MFW65683:MFW65686 MPS65683:MPS65686 MZO65683:MZO65686 NJK65683:NJK65686 NTG65683:NTG65686 ODC65683:ODC65686 OMY65683:OMY65686 OWU65683:OWU65686 PGQ65683:PGQ65686 PQM65683:PQM65686 QAI65683:QAI65686 QKE65683:QKE65686 QUA65683:QUA65686 RDW65683:RDW65686 RNS65683:RNS65686 RXO65683:RXO65686 SHK65683:SHK65686 SRG65683:SRG65686 TBC65683:TBC65686 TKY65683:TKY65686 TUU65683:TUU65686 UEQ65683:UEQ65686 UOM65683:UOM65686 UYI65683:UYI65686 VIE65683:VIE65686 VSA65683:VSA65686 WBW65683:WBW65686 WLS65683:WLS65686 WVO65683:WVO65686 G131219:G131222 JC131219:JC131222 SY131219:SY131222 ACU131219:ACU131222 AMQ131219:AMQ131222 AWM131219:AWM131222 BGI131219:BGI131222 BQE131219:BQE131222 CAA131219:CAA131222 CJW131219:CJW131222 CTS131219:CTS131222 DDO131219:DDO131222 DNK131219:DNK131222 DXG131219:DXG131222 EHC131219:EHC131222 EQY131219:EQY131222 FAU131219:FAU131222 FKQ131219:FKQ131222 FUM131219:FUM131222 GEI131219:GEI131222 GOE131219:GOE131222 GYA131219:GYA131222 HHW131219:HHW131222 HRS131219:HRS131222 IBO131219:IBO131222 ILK131219:ILK131222 IVG131219:IVG131222 JFC131219:JFC131222 JOY131219:JOY131222 JYU131219:JYU131222 KIQ131219:KIQ131222 KSM131219:KSM131222 LCI131219:LCI131222 LME131219:LME131222 LWA131219:LWA131222 MFW131219:MFW131222 MPS131219:MPS131222 MZO131219:MZO131222 NJK131219:NJK131222 NTG131219:NTG131222 ODC131219:ODC131222 OMY131219:OMY131222 OWU131219:OWU131222 PGQ131219:PGQ131222 PQM131219:PQM131222 QAI131219:QAI131222 QKE131219:QKE131222 QUA131219:QUA131222 RDW131219:RDW131222 RNS131219:RNS131222 RXO131219:RXO131222 SHK131219:SHK131222 SRG131219:SRG131222 TBC131219:TBC131222 TKY131219:TKY131222 TUU131219:TUU131222 UEQ131219:UEQ131222 UOM131219:UOM131222 UYI131219:UYI131222 VIE131219:VIE131222 VSA131219:VSA131222 WBW131219:WBW131222 WLS131219:WLS131222 WVO131219:WVO131222 G196755:G196758 JC196755:JC196758 SY196755:SY196758 ACU196755:ACU196758 AMQ196755:AMQ196758 AWM196755:AWM196758 BGI196755:BGI196758 BQE196755:BQE196758 CAA196755:CAA196758 CJW196755:CJW196758 CTS196755:CTS196758 DDO196755:DDO196758 DNK196755:DNK196758 DXG196755:DXG196758 EHC196755:EHC196758 EQY196755:EQY196758 FAU196755:FAU196758 FKQ196755:FKQ196758 FUM196755:FUM196758 GEI196755:GEI196758 GOE196755:GOE196758 GYA196755:GYA196758 HHW196755:HHW196758 HRS196755:HRS196758 IBO196755:IBO196758 ILK196755:ILK196758 IVG196755:IVG196758 JFC196755:JFC196758 JOY196755:JOY196758 JYU196755:JYU196758 KIQ196755:KIQ196758 KSM196755:KSM196758 LCI196755:LCI196758 LME196755:LME196758 LWA196755:LWA196758 MFW196755:MFW196758 MPS196755:MPS196758 MZO196755:MZO196758 NJK196755:NJK196758 NTG196755:NTG196758 ODC196755:ODC196758 OMY196755:OMY196758 OWU196755:OWU196758 PGQ196755:PGQ196758 PQM196755:PQM196758 QAI196755:QAI196758 QKE196755:QKE196758 QUA196755:QUA196758 RDW196755:RDW196758 RNS196755:RNS196758 RXO196755:RXO196758 SHK196755:SHK196758 SRG196755:SRG196758 TBC196755:TBC196758 TKY196755:TKY196758 TUU196755:TUU196758 UEQ196755:UEQ196758 UOM196755:UOM196758 UYI196755:UYI196758 VIE196755:VIE196758 VSA196755:VSA196758 WBW196755:WBW196758 WLS196755:WLS196758 WVO196755:WVO196758 G262291:G262294 JC262291:JC262294 SY262291:SY262294 ACU262291:ACU262294 AMQ262291:AMQ262294 AWM262291:AWM262294 BGI262291:BGI262294 BQE262291:BQE262294 CAA262291:CAA262294 CJW262291:CJW262294 CTS262291:CTS262294 DDO262291:DDO262294 DNK262291:DNK262294 DXG262291:DXG262294 EHC262291:EHC262294 EQY262291:EQY262294 FAU262291:FAU262294 FKQ262291:FKQ262294 FUM262291:FUM262294 GEI262291:GEI262294 GOE262291:GOE262294 GYA262291:GYA262294 HHW262291:HHW262294 HRS262291:HRS262294 IBO262291:IBO262294 ILK262291:ILK262294 IVG262291:IVG262294 JFC262291:JFC262294 JOY262291:JOY262294 JYU262291:JYU262294 KIQ262291:KIQ262294 KSM262291:KSM262294 LCI262291:LCI262294 LME262291:LME262294 LWA262291:LWA262294 MFW262291:MFW262294 MPS262291:MPS262294 MZO262291:MZO262294 NJK262291:NJK262294 NTG262291:NTG262294 ODC262291:ODC262294 OMY262291:OMY262294 OWU262291:OWU262294 PGQ262291:PGQ262294 PQM262291:PQM262294 QAI262291:QAI262294 QKE262291:QKE262294 QUA262291:QUA262294 RDW262291:RDW262294 RNS262291:RNS262294 RXO262291:RXO262294 SHK262291:SHK262294 SRG262291:SRG262294 TBC262291:TBC262294 TKY262291:TKY262294 TUU262291:TUU262294 UEQ262291:UEQ262294 UOM262291:UOM262294 UYI262291:UYI262294 VIE262291:VIE262294 VSA262291:VSA262294 WBW262291:WBW262294 WLS262291:WLS262294 WVO262291:WVO262294 G327827:G327830 JC327827:JC327830 SY327827:SY327830 ACU327827:ACU327830 AMQ327827:AMQ327830 AWM327827:AWM327830 BGI327827:BGI327830 BQE327827:BQE327830 CAA327827:CAA327830 CJW327827:CJW327830 CTS327827:CTS327830 DDO327827:DDO327830 DNK327827:DNK327830 DXG327827:DXG327830 EHC327827:EHC327830 EQY327827:EQY327830 FAU327827:FAU327830 FKQ327827:FKQ327830 FUM327827:FUM327830 GEI327827:GEI327830 GOE327827:GOE327830 GYA327827:GYA327830 HHW327827:HHW327830 HRS327827:HRS327830 IBO327827:IBO327830 ILK327827:ILK327830 IVG327827:IVG327830 JFC327827:JFC327830 JOY327827:JOY327830 JYU327827:JYU327830 KIQ327827:KIQ327830 KSM327827:KSM327830 LCI327827:LCI327830 LME327827:LME327830 LWA327827:LWA327830 MFW327827:MFW327830 MPS327827:MPS327830 MZO327827:MZO327830 NJK327827:NJK327830 NTG327827:NTG327830 ODC327827:ODC327830 OMY327827:OMY327830 OWU327827:OWU327830 PGQ327827:PGQ327830 PQM327827:PQM327830 QAI327827:QAI327830 QKE327827:QKE327830 QUA327827:QUA327830 RDW327827:RDW327830 RNS327827:RNS327830 RXO327827:RXO327830 SHK327827:SHK327830 SRG327827:SRG327830 TBC327827:TBC327830 TKY327827:TKY327830 TUU327827:TUU327830 UEQ327827:UEQ327830 UOM327827:UOM327830 UYI327827:UYI327830 VIE327827:VIE327830 VSA327827:VSA327830 WBW327827:WBW327830 WLS327827:WLS327830 WVO327827:WVO327830 G393363:G393366 JC393363:JC393366 SY393363:SY393366 ACU393363:ACU393366 AMQ393363:AMQ393366 AWM393363:AWM393366 BGI393363:BGI393366 BQE393363:BQE393366 CAA393363:CAA393366 CJW393363:CJW393366 CTS393363:CTS393366 DDO393363:DDO393366 DNK393363:DNK393366 DXG393363:DXG393366 EHC393363:EHC393366 EQY393363:EQY393366 FAU393363:FAU393366 FKQ393363:FKQ393366 FUM393363:FUM393366 GEI393363:GEI393366 GOE393363:GOE393366 GYA393363:GYA393366 HHW393363:HHW393366 HRS393363:HRS393366 IBO393363:IBO393366 ILK393363:ILK393366 IVG393363:IVG393366 JFC393363:JFC393366 JOY393363:JOY393366 JYU393363:JYU393366 KIQ393363:KIQ393366 KSM393363:KSM393366 LCI393363:LCI393366 LME393363:LME393366 LWA393363:LWA393366 MFW393363:MFW393366 MPS393363:MPS393366 MZO393363:MZO393366 NJK393363:NJK393366 NTG393363:NTG393366 ODC393363:ODC393366 OMY393363:OMY393366 OWU393363:OWU393366 PGQ393363:PGQ393366 PQM393363:PQM393366 QAI393363:QAI393366 QKE393363:QKE393366 QUA393363:QUA393366 RDW393363:RDW393366 RNS393363:RNS393366 RXO393363:RXO393366 SHK393363:SHK393366 SRG393363:SRG393366 TBC393363:TBC393366 TKY393363:TKY393366 TUU393363:TUU393366 UEQ393363:UEQ393366 UOM393363:UOM393366 UYI393363:UYI393366 VIE393363:VIE393366 VSA393363:VSA393366 WBW393363:WBW393366 WLS393363:WLS393366 WVO393363:WVO393366 G458899:G458902 JC458899:JC458902 SY458899:SY458902 ACU458899:ACU458902 AMQ458899:AMQ458902 AWM458899:AWM458902 BGI458899:BGI458902 BQE458899:BQE458902 CAA458899:CAA458902 CJW458899:CJW458902 CTS458899:CTS458902 DDO458899:DDO458902 DNK458899:DNK458902 DXG458899:DXG458902 EHC458899:EHC458902 EQY458899:EQY458902 FAU458899:FAU458902 FKQ458899:FKQ458902 FUM458899:FUM458902 GEI458899:GEI458902 GOE458899:GOE458902 GYA458899:GYA458902 HHW458899:HHW458902 HRS458899:HRS458902 IBO458899:IBO458902 ILK458899:ILK458902 IVG458899:IVG458902 JFC458899:JFC458902 JOY458899:JOY458902 JYU458899:JYU458902 KIQ458899:KIQ458902 KSM458899:KSM458902 LCI458899:LCI458902 LME458899:LME458902 LWA458899:LWA458902 MFW458899:MFW458902 MPS458899:MPS458902 MZO458899:MZO458902 NJK458899:NJK458902 NTG458899:NTG458902 ODC458899:ODC458902 OMY458899:OMY458902 OWU458899:OWU458902 PGQ458899:PGQ458902 PQM458899:PQM458902 QAI458899:QAI458902 QKE458899:QKE458902 QUA458899:QUA458902 RDW458899:RDW458902 RNS458899:RNS458902 RXO458899:RXO458902 SHK458899:SHK458902 SRG458899:SRG458902 TBC458899:TBC458902 TKY458899:TKY458902 TUU458899:TUU458902 UEQ458899:UEQ458902 UOM458899:UOM458902 UYI458899:UYI458902 VIE458899:VIE458902 VSA458899:VSA458902 WBW458899:WBW458902 WLS458899:WLS458902 WVO458899:WVO458902 G524435:G524438 JC524435:JC524438 SY524435:SY524438 ACU524435:ACU524438 AMQ524435:AMQ524438 AWM524435:AWM524438 BGI524435:BGI524438 BQE524435:BQE524438 CAA524435:CAA524438 CJW524435:CJW524438 CTS524435:CTS524438 DDO524435:DDO524438 DNK524435:DNK524438 DXG524435:DXG524438 EHC524435:EHC524438 EQY524435:EQY524438 FAU524435:FAU524438 FKQ524435:FKQ524438 FUM524435:FUM524438 GEI524435:GEI524438 GOE524435:GOE524438 GYA524435:GYA524438 HHW524435:HHW524438 HRS524435:HRS524438 IBO524435:IBO524438 ILK524435:ILK524438 IVG524435:IVG524438 JFC524435:JFC524438 JOY524435:JOY524438 JYU524435:JYU524438 KIQ524435:KIQ524438 KSM524435:KSM524438 LCI524435:LCI524438 LME524435:LME524438 LWA524435:LWA524438 MFW524435:MFW524438 MPS524435:MPS524438 MZO524435:MZO524438 NJK524435:NJK524438 NTG524435:NTG524438 ODC524435:ODC524438 OMY524435:OMY524438 OWU524435:OWU524438 PGQ524435:PGQ524438 PQM524435:PQM524438 QAI524435:QAI524438 QKE524435:QKE524438 QUA524435:QUA524438 RDW524435:RDW524438 RNS524435:RNS524438 RXO524435:RXO524438 SHK524435:SHK524438 SRG524435:SRG524438 TBC524435:TBC524438 TKY524435:TKY524438 TUU524435:TUU524438 UEQ524435:UEQ524438 UOM524435:UOM524438 UYI524435:UYI524438 VIE524435:VIE524438 VSA524435:VSA524438 WBW524435:WBW524438 WLS524435:WLS524438 WVO524435:WVO524438 G589971:G589974 JC589971:JC589974 SY589971:SY589974 ACU589971:ACU589974 AMQ589971:AMQ589974 AWM589971:AWM589974 BGI589971:BGI589974 BQE589971:BQE589974 CAA589971:CAA589974 CJW589971:CJW589974 CTS589971:CTS589974 DDO589971:DDO589974 DNK589971:DNK589974 DXG589971:DXG589974 EHC589971:EHC589974 EQY589971:EQY589974 FAU589971:FAU589974 FKQ589971:FKQ589974 FUM589971:FUM589974 GEI589971:GEI589974 GOE589971:GOE589974 GYA589971:GYA589974 HHW589971:HHW589974 HRS589971:HRS589974 IBO589971:IBO589974 ILK589971:ILK589974 IVG589971:IVG589974 JFC589971:JFC589974 JOY589971:JOY589974 JYU589971:JYU589974 KIQ589971:KIQ589974 KSM589971:KSM589974 LCI589971:LCI589974 LME589971:LME589974 LWA589971:LWA589974 MFW589971:MFW589974 MPS589971:MPS589974 MZO589971:MZO589974 NJK589971:NJK589974 NTG589971:NTG589974 ODC589971:ODC589974 OMY589971:OMY589974 OWU589971:OWU589974 PGQ589971:PGQ589974 PQM589971:PQM589974 QAI589971:QAI589974 QKE589971:QKE589974 QUA589971:QUA589974 RDW589971:RDW589974 RNS589971:RNS589974 RXO589971:RXO589974 SHK589971:SHK589974 SRG589971:SRG589974 TBC589971:TBC589974 TKY589971:TKY589974 TUU589971:TUU589974 UEQ589971:UEQ589974 UOM589971:UOM589974 UYI589971:UYI589974 VIE589971:VIE589974 VSA589971:VSA589974 WBW589971:WBW589974 WLS589971:WLS589974 WVO589971:WVO589974 G655507:G655510 JC655507:JC655510 SY655507:SY655510 ACU655507:ACU655510 AMQ655507:AMQ655510 AWM655507:AWM655510 BGI655507:BGI655510 BQE655507:BQE655510 CAA655507:CAA655510 CJW655507:CJW655510 CTS655507:CTS655510 DDO655507:DDO655510 DNK655507:DNK655510 DXG655507:DXG655510 EHC655507:EHC655510 EQY655507:EQY655510 FAU655507:FAU655510 FKQ655507:FKQ655510 FUM655507:FUM655510 GEI655507:GEI655510 GOE655507:GOE655510 GYA655507:GYA655510 HHW655507:HHW655510 HRS655507:HRS655510 IBO655507:IBO655510 ILK655507:ILK655510 IVG655507:IVG655510 JFC655507:JFC655510 JOY655507:JOY655510 JYU655507:JYU655510 KIQ655507:KIQ655510 KSM655507:KSM655510 LCI655507:LCI655510 LME655507:LME655510 LWA655507:LWA655510 MFW655507:MFW655510 MPS655507:MPS655510 MZO655507:MZO655510 NJK655507:NJK655510 NTG655507:NTG655510 ODC655507:ODC655510 OMY655507:OMY655510 OWU655507:OWU655510 PGQ655507:PGQ655510 PQM655507:PQM655510 QAI655507:QAI655510 QKE655507:QKE655510 QUA655507:QUA655510 RDW655507:RDW655510 RNS655507:RNS655510 RXO655507:RXO655510 SHK655507:SHK655510 SRG655507:SRG655510 TBC655507:TBC655510 TKY655507:TKY655510 TUU655507:TUU655510 UEQ655507:UEQ655510 UOM655507:UOM655510 UYI655507:UYI655510 VIE655507:VIE655510 VSA655507:VSA655510 WBW655507:WBW655510 WLS655507:WLS655510 WVO655507:WVO655510 G721043:G721046 JC721043:JC721046 SY721043:SY721046 ACU721043:ACU721046 AMQ721043:AMQ721046 AWM721043:AWM721046 BGI721043:BGI721046 BQE721043:BQE721046 CAA721043:CAA721046 CJW721043:CJW721046 CTS721043:CTS721046 DDO721043:DDO721046 DNK721043:DNK721046 DXG721043:DXG721046 EHC721043:EHC721046 EQY721043:EQY721046 FAU721043:FAU721046 FKQ721043:FKQ721046 FUM721043:FUM721046 GEI721043:GEI721046 GOE721043:GOE721046 GYA721043:GYA721046 HHW721043:HHW721046 HRS721043:HRS721046 IBO721043:IBO721046 ILK721043:ILK721046 IVG721043:IVG721046 JFC721043:JFC721046 JOY721043:JOY721046 JYU721043:JYU721046 KIQ721043:KIQ721046 KSM721043:KSM721046 LCI721043:LCI721046 LME721043:LME721046 LWA721043:LWA721046 MFW721043:MFW721046 MPS721043:MPS721046 MZO721043:MZO721046 NJK721043:NJK721046 NTG721043:NTG721046 ODC721043:ODC721046 OMY721043:OMY721046 OWU721043:OWU721046 PGQ721043:PGQ721046 PQM721043:PQM721046 QAI721043:QAI721046 QKE721043:QKE721046 QUA721043:QUA721046 RDW721043:RDW721046 RNS721043:RNS721046 RXO721043:RXO721046 SHK721043:SHK721046 SRG721043:SRG721046 TBC721043:TBC721046 TKY721043:TKY721046 TUU721043:TUU721046 UEQ721043:UEQ721046 UOM721043:UOM721046 UYI721043:UYI721046 VIE721043:VIE721046 VSA721043:VSA721046 WBW721043:WBW721046 WLS721043:WLS721046 WVO721043:WVO721046 G786579:G786582 JC786579:JC786582 SY786579:SY786582 ACU786579:ACU786582 AMQ786579:AMQ786582 AWM786579:AWM786582 BGI786579:BGI786582 BQE786579:BQE786582 CAA786579:CAA786582 CJW786579:CJW786582 CTS786579:CTS786582 DDO786579:DDO786582 DNK786579:DNK786582 DXG786579:DXG786582 EHC786579:EHC786582 EQY786579:EQY786582 FAU786579:FAU786582 FKQ786579:FKQ786582 FUM786579:FUM786582 GEI786579:GEI786582 GOE786579:GOE786582 GYA786579:GYA786582 HHW786579:HHW786582 HRS786579:HRS786582 IBO786579:IBO786582 ILK786579:ILK786582 IVG786579:IVG786582 JFC786579:JFC786582 JOY786579:JOY786582 JYU786579:JYU786582 KIQ786579:KIQ786582 KSM786579:KSM786582 LCI786579:LCI786582 LME786579:LME786582 LWA786579:LWA786582 MFW786579:MFW786582 MPS786579:MPS786582 MZO786579:MZO786582 NJK786579:NJK786582 NTG786579:NTG786582 ODC786579:ODC786582 OMY786579:OMY786582 OWU786579:OWU786582 PGQ786579:PGQ786582 PQM786579:PQM786582 QAI786579:QAI786582 QKE786579:QKE786582 QUA786579:QUA786582 RDW786579:RDW786582 RNS786579:RNS786582 RXO786579:RXO786582 SHK786579:SHK786582 SRG786579:SRG786582 TBC786579:TBC786582 TKY786579:TKY786582 TUU786579:TUU786582 UEQ786579:UEQ786582 UOM786579:UOM786582 UYI786579:UYI786582 VIE786579:VIE786582 VSA786579:VSA786582 WBW786579:WBW786582 WLS786579:WLS786582 WVO786579:WVO786582 G852115:G852118 JC852115:JC852118 SY852115:SY852118 ACU852115:ACU852118 AMQ852115:AMQ852118 AWM852115:AWM852118 BGI852115:BGI852118 BQE852115:BQE852118 CAA852115:CAA852118 CJW852115:CJW852118 CTS852115:CTS852118 DDO852115:DDO852118 DNK852115:DNK852118 DXG852115:DXG852118 EHC852115:EHC852118 EQY852115:EQY852118 FAU852115:FAU852118 FKQ852115:FKQ852118 FUM852115:FUM852118 GEI852115:GEI852118 GOE852115:GOE852118 GYA852115:GYA852118 HHW852115:HHW852118 HRS852115:HRS852118 IBO852115:IBO852118 ILK852115:ILK852118 IVG852115:IVG852118 JFC852115:JFC852118 JOY852115:JOY852118 JYU852115:JYU852118 KIQ852115:KIQ852118 KSM852115:KSM852118 LCI852115:LCI852118 LME852115:LME852118 LWA852115:LWA852118 MFW852115:MFW852118 MPS852115:MPS852118 MZO852115:MZO852118 NJK852115:NJK852118 NTG852115:NTG852118 ODC852115:ODC852118 OMY852115:OMY852118 OWU852115:OWU852118 PGQ852115:PGQ852118 PQM852115:PQM852118 QAI852115:QAI852118 QKE852115:QKE852118 QUA852115:QUA852118 RDW852115:RDW852118 RNS852115:RNS852118 RXO852115:RXO852118 SHK852115:SHK852118 SRG852115:SRG852118 TBC852115:TBC852118 TKY852115:TKY852118 TUU852115:TUU852118 UEQ852115:UEQ852118 UOM852115:UOM852118 UYI852115:UYI852118 VIE852115:VIE852118 VSA852115:VSA852118 WBW852115:WBW852118 WLS852115:WLS852118 WVO852115:WVO852118 G917651:G917654 JC917651:JC917654 SY917651:SY917654 ACU917651:ACU917654 AMQ917651:AMQ917654 AWM917651:AWM917654 BGI917651:BGI917654 BQE917651:BQE917654 CAA917651:CAA917654 CJW917651:CJW917654 CTS917651:CTS917654 DDO917651:DDO917654 DNK917651:DNK917654 DXG917651:DXG917654 EHC917651:EHC917654 EQY917651:EQY917654 FAU917651:FAU917654 FKQ917651:FKQ917654 FUM917651:FUM917654 GEI917651:GEI917654 GOE917651:GOE917654 GYA917651:GYA917654 HHW917651:HHW917654 HRS917651:HRS917654 IBO917651:IBO917654 ILK917651:ILK917654 IVG917651:IVG917654 JFC917651:JFC917654 JOY917651:JOY917654 JYU917651:JYU917654 KIQ917651:KIQ917654 KSM917651:KSM917654 LCI917651:LCI917654 LME917651:LME917654 LWA917651:LWA917654 MFW917651:MFW917654 MPS917651:MPS917654 MZO917651:MZO917654 NJK917651:NJK917654 NTG917651:NTG917654 ODC917651:ODC917654 OMY917651:OMY917654 OWU917651:OWU917654 PGQ917651:PGQ917654 PQM917651:PQM917654 QAI917651:QAI917654 QKE917651:QKE917654 QUA917651:QUA917654 RDW917651:RDW917654 RNS917651:RNS917654 RXO917651:RXO917654 SHK917651:SHK917654 SRG917651:SRG917654 TBC917651:TBC917654 TKY917651:TKY917654 TUU917651:TUU917654 UEQ917651:UEQ917654 UOM917651:UOM917654 UYI917651:UYI917654 VIE917651:VIE917654 VSA917651:VSA917654 WBW917651:WBW917654 WLS917651:WLS917654 WVO917651:WVO917654 G983187:G983190 JC983187:JC983190 SY983187:SY983190 ACU983187:ACU983190 AMQ983187:AMQ983190 AWM983187:AWM983190 BGI983187:BGI983190 BQE983187:BQE983190 CAA983187:CAA983190 CJW983187:CJW983190 CTS983187:CTS983190 DDO983187:DDO983190 DNK983187:DNK983190 DXG983187:DXG983190 EHC983187:EHC983190 EQY983187:EQY983190 FAU983187:FAU983190 FKQ983187:FKQ983190 FUM983187:FUM983190 GEI983187:GEI983190 GOE983187:GOE983190 GYA983187:GYA983190 HHW983187:HHW983190 HRS983187:HRS983190 IBO983187:IBO983190 ILK983187:ILK983190 IVG983187:IVG983190 JFC983187:JFC983190 JOY983187:JOY983190 JYU983187:JYU983190 KIQ983187:KIQ983190 KSM983187:KSM983190 LCI983187:LCI983190 LME983187:LME983190 LWA983187:LWA983190 MFW983187:MFW983190 MPS983187:MPS983190 MZO983187:MZO983190 NJK983187:NJK983190 NTG983187:NTG983190 ODC983187:ODC983190 OMY983187:OMY983190 OWU983187:OWU983190 PGQ983187:PGQ983190 PQM983187:PQM983190 QAI983187:QAI983190 QKE983187:QKE983190 QUA983187:QUA983190 RDW983187:RDW983190 RNS983187:RNS983190 RXO983187:RXO983190 SHK983187:SHK983190 SRG983187:SRG983190 TBC983187:TBC983190 TKY983187:TKY983190 TUU983187:TUU983190 UEQ983187:UEQ983190 UOM983187:UOM983190 UYI983187:UYI983190 VIE983187:VIE983190 VSA983187:VSA983190 WBW983187:WBW983190 WLS983187:WLS983190 WVO983187:WVO983190 G162:G164 JC162:JC164 SY162:SY164 ACU162:ACU164 AMQ162:AMQ164 AWM162:AWM164 BGI162:BGI164 BQE162:BQE164 CAA162:CAA164 CJW162:CJW164 CTS162:CTS164 DDO162:DDO164 DNK162:DNK164 DXG162:DXG164 EHC162:EHC164 EQY162:EQY164 FAU162:FAU164 FKQ162:FKQ164 FUM162:FUM164 GEI162:GEI164 GOE162:GOE164 GYA162:GYA164 HHW162:HHW164 HRS162:HRS164 IBO162:IBO164 ILK162:ILK164 IVG162:IVG164 JFC162:JFC164 JOY162:JOY164 JYU162:JYU164 KIQ162:KIQ164 KSM162:KSM164 LCI162:LCI164 LME162:LME164 LWA162:LWA164 MFW162:MFW164 MPS162:MPS164 MZO162:MZO164 NJK162:NJK164 NTG162:NTG164 ODC162:ODC164 OMY162:OMY164 OWU162:OWU164 PGQ162:PGQ164 PQM162:PQM164 QAI162:QAI164 QKE162:QKE164 QUA162:QUA164 RDW162:RDW164 RNS162:RNS164 RXO162:RXO164 SHK162:SHK164 SRG162:SRG164 TBC162:TBC164 TKY162:TKY164 TUU162:TUU164 UEQ162:UEQ164 UOM162:UOM164 UYI162:UYI164 VIE162:VIE164 VSA162:VSA164 WBW162:WBW164 WLS162:WLS164 WVO162:WVO164 G65698:G65700 JC65698:JC65700 SY65698:SY65700 ACU65698:ACU65700 AMQ65698:AMQ65700 AWM65698:AWM65700 BGI65698:BGI65700 BQE65698:BQE65700 CAA65698:CAA65700 CJW65698:CJW65700 CTS65698:CTS65700 DDO65698:DDO65700 DNK65698:DNK65700 DXG65698:DXG65700 EHC65698:EHC65700 EQY65698:EQY65700 FAU65698:FAU65700 FKQ65698:FKQ65700 FUM65698:FUM65700 GEI65698:GEI65700 GOE65698:GOE65700 GYA65698:GYA65700 HHW65698:HHW65700 HRS65698:HRS65700 IBO65698:IBO65700 ILK65698:ILK65700 IVG65698:IVG65700 JFC65698:JFC65700 JOY65698:JOY65700 JYU65698:JYU65700 KIQ65698:KIQ65700 KSM65698:KSM65700 LCI65698:LCI65700 LME65698:LME65700 LWA65698:LWA65700 MFW65698:MFW65700 MPS65698:MPS65700 MZO65698:MZO65700 NJK65698:NJK65700 NTG65698:NTG65700 ODC65698:ODC65700 OMY65698:OMY65700 OWU65698:OWU65700 PGQ65698:PGQ65700 PQM65698:PQM65700 QAI65698:QAI65700 QKE65698:QKE65700 QUA65698:QUA65700 RDW65698:RDW65700 RNS65698:RNS65700 RXO65698:RXO65700 SHK65698:SHK65700 SRG65698:SRG65700 TBC65698:TBC65700 TKY65698:TKY65700 TUU65698:TUU65700 UEQ65698:UEQ65700 UOM65698:UOM65700 UYI65698:UYI65700 VIE65698:VIE65700 VSA65698:VSA65700 WBW65698:WBW65700 WLS65698:WLS65700 WVO65698:WVO65700 G131234:G131236 JC131234:JC131236 SY131234:SY131236 ACU131234:ACU131236 AMQ131234:AMQ131236 AWM131234:AWM131236 BGI131234:BGI131236 BQE131234:BQE131236 CAA131234:CAA131236 CJW131234:CJW131236 CTS131234:CTS131236 DDO131234:DDO131236 DNK131234:DNK131236 DXG131234:DXG131236 EHC131234:EHC131236 EQY131234:EQY131236 FAU131234:FAU131236 FKQ131234:FKQ131236 FUM131234:FUM131236 GEI131234:GEI131236 GOE131234:GOE131236 GYA131234:GYA131236 HHW131234:HHW131236 HRS131234:HRS131236 IBO131234:IBO131236 ILK131234:ILK131236 IVG131234:IVG131236 JFC131234:JFC131236 JOY131234:JOY131236 JYU131234:JYU131236 KIQ131234:KIQ131236 KSM131234:KSM131236 LCI131234:LCI131236 LME131234:LME131236 LWA131234:LWA131236 MFW131234:MFW131236 MPS131234:MPS131236 MZO131234:MZO131236 NJK131234:NJK131236 NTG131234:NTG131236 ODC131234:ODC131236 OMY131234:OMY131236 OWU131234:OWU131236 PGQ131234:PGQ131236 PQM131234:PQM131236 QAI131234:QAI131236 QKE131234:QKE131236 QUA131234:QUA131236 RDW131234:RDW131236 RNS131234:RNS131236 RXO131234:RXO131236 SHK131234:SHK131236 SRG131234:SRG131236 TBC131234:TBC131236 TKY131234:TKY131236 TUU131234:TUU131236 UEQ131234:UEQ131236 UOM131234:UOM131236 UYI131234:UYI131236 VIE131234:VIE131236 VSA131234:VSA131236 WBW131234:WBW131236 WLS131234:WLS131236 WVO131234:WVO131236 G196770:G196772 JC196770:JC196772 SY196770:SY196772 ACU196770:ACU196772 AMQ196770:AMQ196772 AWM196770:AWM196772 BGI196770:BGI196772 BQE196770:BQE196772 CAA196770:CAA196772 CJW196770:CJW196772 CTS196770:CTS196772 DDO196770:DDO196772 DNK196770:DNK196772 DXG196770:DXG196772 EHC196770:EHC196772 EQY196770:EQY196772 FAU196770:FAU196772 FKQ196770:FKQ196772 FUM196770:FUM196772 GEI196770:GEI196772 GOE196770:GOE196772 GYA196770:GYA196772 HHW196770:HHW196772 HRS196770:HRS196772 IBO196770:IBO196772 ILK196770:ILK196772 IVG196770:IVG196772 JFC196770:JFC196772 JOY196770:JOY196772 JYU196770:JYU196772 KIQ196770:KIQ196772 KSM196770:KSM196772 LCI196770:LCI196772 LME196770:LME196772 LWA196770:LWA196772 MFW196770:MFW196772 MPS196770:MPS196772 MZO196770:MZO196772 NJK196770:NJK196772 NTG196770:NTG196772 ODC196770:ODC196772 OMY196770:OMY196772 OWU196770:OWU196772 PGQ196770:PGQ196772 PQM196770:PQM196772 QAI196770:QAI196772 QKE196770:QKE196772 QUA196770:QUA196772 RDW196770:RDW196772 RNS196770:RNS196772 RXO196770:RXO196772 SHK196770:SHK196772 SRG196770:SRG196772 TBC196770:TBC196772 TKY196770:TKY196772 TUU196770:TUU196772 UEQ196770:UEQ196772 UOM196770:UOM196772 UYI196770:UYI196772 VIE196770:VIE196772 VSA196770:VSA196772 WBW196770:WBW196772 WLS196770:WLS196772 WVO196770:WVO196772 G262306:G262308 JC262306:JC262308 SY262306:SY262308 ACU262306:ACU262308 AMQ262306:AMQ262308 AWM262306:AWM262308 BGI262306:BGI262308 BQE262306:BQE262308 CAA262306:CAA262308 CJW262306:CJW262308 CTS262306:CTS262308 DDO262306:DDO262308 DNK262306:DNK262308 DXG262306:DXG262308 EHC262306:EHC262308 EQY262306:EQY262308 FAU262306:FAU262308 FKQ262306:FKQ262308 FUM262306:FUM262308 GEI262306:GEI262308 GOE262306:GOE262308 GYA262306:GYA262308 HHW262306:HHW262308 HRS262306:HRS262308 IBO262306:IBO262308 ILK262306:ILK262308 IVG262306:IVG262308 JFC262306:JFC262308 JOY262306:JOY262308 JYU262306:JYU262308 KIQ262306:KIQ262308 KSM262306:KSM262308 LCI262306:LCI262308 LME262306:LME262308 LWA262306:LWA262308 MFW262306:MFW262308 MPS262306:MPS262308 MZO262306:MZO262308 NJK262306:NJK262308 NTG262306:NTG262308 ODC262306:ODC262308 OMY262306:OMY262308 OWU262306:OWU262308 PGQ262306:PGQ262308 PQM262306:PQM262308 QAI262306:QAI262308 QKE262306:QKE262308 QUA262306:QUA262308 RDW262306:RDW262308 RNS262306:RNS262308 RXO262306:RXO262308 SHK262306:SHK262308 SRG262306:SRG262308 TBC262306:TBC262308 TKY262306:TKY262308 TUU262306:TUU262308 UEQ262306:UEQ262308 UOM262306:UOM262308 UYI262306:UYI262308 VIE262306:VIE262308 VSA262306:VSA262308 WBW262306:WBW262308 WLS262306:WLS262308 WVO262306:WVO262308 G327842:G327844 JC327842:JC327844 SY327842:SY327844 ACU327842:ACU327844 AMQ327842:AMQ327844 AWM327842:AWM327844 BGI327842:BGI327844 BQE327842:BQE327844 CAA327842:CAA327844 CJW327842:CJW327844 CTS327842:CTS327844 DDO327842:DDO327844 DNK327842:DNK327844 DXG327842:DXG327844 EHC327842:EHC327844 EQY327842:EQY327844 FAU327842:FAU327844 FKQ327842:FKQ327844 FUM327842:FUM327844 GEI327842:GEI327844 GOE327842:GOE327844 GYA327842:GYA327844 HHW327842:HHW327844 HRS327842:HRS327844 IBO327842:IBO327844 ILK327842:ILK327844 IVG327842:IVG327844 JFC327842:JFC327844 JOY327842:JOY327844 JYU327842:JYU327844 KIQ327842:KIQ327844 KSM327842:KSM327844 LCI327842:LCI327844 LME327842:LME327844 LWA327842:LWA327844 MFW327842:MFW327844 MPS327842:MPS327844 MZO327842:MZO327844 NJK327842:NJK327844 NTG327842:NTG327844 ODC327842:ODC327844 OMY327842:OMY327844 OWU327842:OWU327844 PGQ327842:PGQ327844 PQM327842:PQM327844 QAI327842:QAI327844 QKE327842:QKE327844 QUA327842:QUA327844 RDW327842:RDW327844 RNS327842:RNS327844 RXO327842:RXO327844 SHK327842:SHK327844 SRG327842:SRG327844 TBC327842:TBC327844 TKY327842:TKY327844 TUU327842:TUU327844 UEQ327842:UEQ327844 UOM327842:UOM327844 UYI327842:UYI327844 VIE327842:VIE327844 VSA327842:VSA327844 WBW327842:WBW327844 WLS327842:WLS327844 WVO327842:WVO327844 G393378:G393380 JC393378:JC393380 SY393378:SY393380 ACU393378:ACU393380 AMQ393378:AMQ393380 AWM393378:AWM393380 BGI393378:BGI393380 BQE393378:BQE393380 CAA393378:CAA393380 CJW393378:CJW393380 CTS393378:CTS393380 DDO393378:DDO393380 DNK393378:DNK393380 DXG393378:DXG393380 EHC393378:EHC393380 EQY393378:EQY393380 FAU393378:FAU393380 FKQ393378:FKQ393380 FUM393378:FUM393380 GEI393378:GEI393380 GOE393378:GOE393380 GYA393378:GYA393380 HHW393378:HHW393380 HRS393378:HRS393380 IBO393378:IBO393380 ILK393378:ILK393380 IVG393378:IVG393380 JFC393378:JFC393380 JOY393378:JOY393380 JYU393378:JYU393380 KIQ393378:KIQ393380 KSM393378:KSM393380 LCI393378:LCI393380 LME393378:LME393380 LWA393378:LWA393380 MFW393378:MFW393380 MPS393378:MPS393380 MZO393378:MZO393380 NJK393378:NJK393380 NTG393378:NTG393380 ODC393378:ODC393380 OMY393378:OMY393380 OWU393378:OWU393380 PGQ393378:PGQ393380 PQM393378:PQM393380 QAI393378:QAI393380 QKE393378:QKE393380 QUA393378:QUA393380 RDW393378:RDW393380 RNS393378:RNS393380 RXO393378:RXO393380 SHK393378:SHK393380 SRG393378:SRG393380 TBC393378:TBC393380 TKY393378:TKY393380 TUU393378:TUU393380 UEQ393378:UEQ393380 UOM393378:UOM393380 UYI393378:UYI393380 VIE393378:VIE393380 VSA393378:VSA393380 WBW393378:WBW393380 WLS393378:WLS393380 WVO393378:WVO393380 G458914:G458916 JC458914:JC458916 SY458914:SY458916 ACU458914:ACU458916 AMQ458914:AMQ458916 AWM458914:AWM458916 BGI458914:BGI458916 BQE458914:BQE458916 CAA458914:CAA458916 CJW458914:CJW458916 CTS458914:CTS458916 DDO458914:DDO458916 DNK458914:DNK458916 DXG458914:DXG458916 EHC458914:EHC458916 EQY458914:EQY458916 FAU458914:FAU458916 FKQ458914:FKQ458916 FUM458914:FUM458916 GEI458914:GEI458916 GOE458914:GOE458916 GYA458914:GYA458916 HHW458914:HHW458916 HRS458914:HRS458916 IBO458914:IBO458916 ILK458914:ILK458916 IVG458914:IVG458916 JFC458914:JFC458916 JOY458914:JOY458916 JYU458914:JYU458916 KIQ458914:KIQ458916 KSM458914:KSM458916 LCI458914:LCI458916 LME458914:LME458916 LWA458914:LWA458916 MFW458914:MFW458916 MPS458914:MPS458916 MZO458914:MZO458916 NJK458914:NJK458916 NTG458914:NTG458916 ODC458914:ODC458916 OMY458914:OMY458916 OWU458914:OWU458916 PGQ458914:PGQ458916 PQM458914:PQM458916 QAI458914:QAI458916 QKE458914:QKE458916 QUA458914:QUA458916 RDW458914:RDW458916 RNS458914:RNS458916 RXO458914:RXO458916 SHK458914:SHK458916 SRG458914:SRG458916 TBC458914:TBC458916 TKY458914:TKY458916 TUU458914:TUU458916 UEQ458914:UEQ458916 UOM458914:UOM458916 UYI458914:UYI458916 VIE458914:VIE458916 VSA458914:VSA458916 WBW458914:WBW458916 WLS458914:WLS458916 WVO458914:WVO458916 G524450:G524452 JC524450:JC524452 SY524450:SY524452 ACU524450:ACU524452 AMQ524450:AMQ524452 AWM524450:AWM524452 BGI524450:BGI524452 BQE524450:BQE524452 CAA524450:CAA524452 CJW524450:CJW524452 CTS524450:CTS524452 DDO524450:DDO524452 DNK524450:DNK524452 DXG524450:DXG524452 EHC524450:EHC524452 EQY524450:EQY524452 FAU524450:FAU524452 FKQ524450:FKQ524452 FUM524450:FUM524452 GEI524450:GEI524452 GOE524450:GOE524452 GYA524450:GYA524452 HHW524450:HHW524452 HRS524450:HRS524452 IBO524450:IBO524452 ILK524450:ILK524452 IVG524450:IVG524452 JFC524450:JFC524452 JOY524450:JOY524452 JYU524450:JYU524452 KIQ524450:KIQ524452 KSM524450:KSM524452 LCI524450:LCI524452 LME524450:LME524452 LWA524450:LWA524452 MFW524450:MFW524452 MPS524450:MPS524452 MZO524450:MZO524452 NJK524450:NJK524452 NTG524450:NTG524452 ODC524450:ODC524452 OMY524450:OMY524452 OWU524450:OWU524452 PGQ524450:PGQ524452 PQM524450:PQM524452 QAI524450:QAI524452 QKE524450:QKE524452 QUA524450:QUA524452 RDW524450:RDW524452 RNS524450:RNS524452 RXO524450:RXO524452 SHK524450:SHK524452 SRG524450:SRG524452 TBC524450:TBC524452 TKY524450:TKY524452 TUU524450:TUU524452 UEQ524450:UEQ524452 UOM524450:UOM524452 UYI524450:UYI524452 VIE524450:VIE524452 VSA524450:VSA524452 WBW524450:WBW524452 WLS524450:WLS524452 WVO524450:WVO524452 G589986:G589988 JC589986:JC589988 SY589986:SY589988 ACU589986:ACU589988 AMQ589986:AMQ589988 AWM589986:AWM589988 BGI589986:BGI589988 BQE589986:BQE589988 CAA589986:CAA589988 CJW589986:CJW589988 CTS589986:CTS589988 DDO589986:DDO589988 DNK589986:DNK589988 DXG589986:DXG589988 EHC589986:EHC589988 EQY589986:EQY589988 FAU589986:FAU589988 FKQ589986:FKQ589988 FUM589986:FUM589988 GEI589986:GEI589988 GOE589986:GOE589988 GYA589986:GYA589988 HHW589986:HHW589988 HRS589986:HRS589988 IBO589986:IBO589988 ILK589986:ILK589988 IVG589986:IVG589988 JFC589986:JFC589988 JOY589986:JOY589988 JYU589986:JYU589988 KIQ589986:KIQ589988 KSM589986:KSM589988 LCI589986:LCI589988 LME589986:LME589988 LWA589986:LWA589988 MFW589986:MFW589988 MPS589986:MPS589988 MZO589986:MZO589988 NJK589986:NJK589988 NTG589986:NTG589988 ODC589986:ODC589988 OMY589986:OMY589988 OWU589986:OWU589988 PGQ589986:PGQ589988 PQM589986:PQM589988 QAI589986:QAI589988 QKE589986:QKE589988 QUA589986:QUA589988 RDW589986:RDW589988 RNS589986:RNS589988 RXO589986:RXO589988 SHK589986:SHK589988 SRG589986:SRG589988 TBC589986:TBC589988 TKY589986:TKY589988 TUU589986:TUU589988 UEQ589986:UEQ589988 UOM589986:UOM589988 UYI589986:UYI589988 VIE589986:VIE589988 VSA589986:VSA589988 WBW589986:WBW589988 WLS589986:WLS589988 WVO589986:WVO589988 G655522:G655524 JC655522:JC655524 SY655522:SY655524 ACU655522:ACU655524 AMQ655522:AMQ655524 AWM655522:AWM655524 BGI655522:BGI655524 BQE655522:BQE655524 CAA655522:CAA655524 CJW655522:CJW655524 CTS655522:CTS655524 DDO655522:DDO655524 DNK655522:DNK655524 DXG655522:DXG655524 EHC655522:EHC655524 EQY655522:EQY655524 FAU655522:FAU655524 FKQ655522:FKQ655524 FUM655522:FUM655524 GEI655522:GEI655524 GOE655522:GOE655524 GYA655522:GYA655524 HHW655522:HHW655524 HRS655522:HRS655524 IBO655522:IBO655524 ILK655522:ILK655524 IVG655522:IVG655524 JFC655522:JFC655524 JOY655522:JOY655524 JYU655522:JYU655524 KIQ655522:KIQ655524 KSM655522:KSM655524 LCI655522:LCI655524 LME655522:LME655524 LWA655522:LWA655524 MFW655522:MFW655524 MPS655522:MPS655524 MZO655522:MZO655524 NJK655522:NJK655524 NTG655522:NTG655524 ODC655522:ODC655524 OMY655522:OMY655524 OWU655522:OWU655524 PGQ655522:PGQ655524 PQM655522:PQM655524 QAI655522:QAI655524 QKE655522:QKE655524 QUA655522:QUA655524 RDW655522:RDW655524 RNS655522:RNS655524 RXO655522:RXO655524 SHK655522:SHK655524 SRG655522:SRG655524 TBC655522:TBC655524 TKY655522:TKY655524 TUU655522:TUU655524 UEQ655522:UEQ655524 UOM655522:UOM655524 UYI655522:UYI655524 VIE655522:VIE655524 VSA655522:VSA655524 WBW655522:WBW655524 WLS655522:WLS655524 WVO655522:WVO655524 G721058:G721060 JC721058:JC721060 SY721058:SY721060 ACU721058:ACU721060 AMQ721058:AMQ721060 AWM721058:AWM721060 BGI721058:BGI721060 BQE721058:BQE721060 CAA721058:CAA721060 CJW721058:CJW721060 CTS721058:CTS721060 DDO721058:DDO721060 DNK721058:DNK721060 DXG721058:DXG721060 EHC721058:EHC721060 EQY721058:EQY721060 FAU721058:FAU721060 FKQ721058:FKQ721060 FUM721058:FUM721060 GEI721058:GEI721060 GOE721058:GOE721060 GYA721058:GYA721060 HHW721058:HHW721060 HRS721058:HRS721060 IBO721058:IBO721060 ILK721058:ILK721060 IVG721058:IVG721060 JFC721058:JFC721060 JOY721058:JOY721060 JYU721058:JYU721060 KIQ721058:KIQ721060 KSM721058:KSM721060 LCI721058:LCI721060 LME721058:LME721060 LWA721058:LWA721060 MFW721058:MFW721060 MPS721058:MPS721060 MZO721058:MZO721060 NJK721058:NJK721060 NTG721058:NTG721060 ODC721058:ODC721060 OMY721058:OMY721060 OWU721058:OWU721060 PGQ721058:PGQ721060 PQM721058:PQM721060 QAI721058:QAI721060 QKE721058:QKE721060 QUA721058:QUA721060 RDW721058:RDW721060 RNS721058:RNS721060 RXO721058:RXO721060 SHK721058:SHK721060 SRG721058:SRG721060 TBC721058:TBC721060 TKY721058:TKY721060 TUU721058:TUU721060 UEQ721058:UEQ721060 UOM721058:UOM721060 UYI721058:UYI721060 VIE721058:VIE721060 VSA721058:VSA721060 WBW721058:WBW721060 WLS721058:WLS721060 WVO721058:WVO721060 G786594:G786596 JC786594:JC786596 SY786594:SY786596 ACU786594:ACU786596 AMQ786594:AMQ786596 AWM786594:AWM786596 BGI786594:BGI786596 BQE786594:BQE786596 CAA786594:CAA786596 CJW786594:CJW786596 CTS786594:CTS786596 DDO786594:DDO786596 DNK786594:DNK786596 DXG786594:DXG786596 EHC786594:EHC786596 EQY786594:EQY786596 FAU786594:FAU786596 FKQ786594:FKQ786596 FUM786594:FUM786596 GEI786594:GEI786596 GOE786594:GOE786596 GYA786594:GYA786596 HHW786594:HHW786596 HRS786594:HRS786596 IBO786594:IBO786596 ILK786594:ILK786596 IVG786594:IVG786596 JFC786594:JFC786596 JOY786594:JOY786596 JYU786594:JYU786596 KIQ786594:KIQ786596 KSM786594:KSM786596 LCI786594:LCI786596 LME786594:LME786596 LWA786594:LWA786596 MFW786594:MFW786596 MPS786594:MPS786596 MZO786594:MZO786596 NJK786594:NJK786596 NTG786594:NTG786596 ODC786594:ODC786596 OMY786594:OMY786596 OWU786594:OWU786596 PGQ786594:PGQ786596 PQM786594:PQM786596 QAI786594:QAI786596 QKE786594:QKE786596 QUA786594:QUA786596 RDW786594:RDW786596 RNS786594:RNS786596 RXO786594:RXO786596 SHK786594:SHK786596 SRG786594:SRG786596 TBC786594:TBC786596 TKY786594:TKY786596 TUU786594:TUU786596 UEQ786594:UEQ786596 UOM786594:UOM786596 UYI786594:UYI786596 VIE786594:VIE786596 VSA786594:VSA786596 WBW786594:WBW786596 WLS786594:WLS786596 WVO786594:WVO786596 G852130:G852132 JC852130:JC852132 SY852130:SY852132 ACU852130:ACU852132 AMQ852130:AMQ852132 AWM852130:AWM852132 BGI852130:BGI852132 BQE852130:BQE852132 CAA852130:CAA852132 CJW852130:CJW852132 CTS852130:CTS852132 DDO852130:DDO852132 DNK852130:DNK852132 DXG852130:DXG852132 EHC852130:EHC852132 EQY852130:EQY852132 FAU852130:FAU852132 FKQ852130:FKQ852132 FUM852130:FUM852132 GEI852130:GEI852132 GOE852130:GOE852132 GYA852130:GYA852132 HHW852130:HHW852132 HRS852130:HRS852132 IBO852130:IBO852132 ILK852130:ILK852132 IVG852130:IVG852132 JFC852130:JFC852132 JOY852130:JOY852132 JYU852130:JYU852132 KIQ852130:KIQ852132 KSM852130:KSM852132 LCI852130:LCI852132 LME852130:LME852132 LWA852130:LWA852132 MFW852130:MFW852132 MPS852130:MPS852132 MZO852130:MZO852132 NJK852130:NJK852132 NTG852130:NTG852132 ODC852130:ODC852132 OMY852130:OMY852132 OWU852130:OWU852132 PGQ852130:PGQ852132 PQM852130:PQM852132 QAI852130:QAI852132 QKE852130:QKE852132 QUA852130:QUA852132 RDW852130:RDW852132 RNS852130:RNS852132 RXO852130:RXO852132 SHK852130:SHK852132 SRG852130:SRG852132 TBC852130:TBC852132 TKY852130:TKY852132 TUU852130:TUU852132 UEQ852130:UEQ852132 UOM852130:UOM852132 UYI852130:UYI852132 VIE852130:VIE852132 VSA852130:VSA852132 WBW852130:WBW852132 WLS852130:WLS852132 WVO852130:WVO852132 G917666:G917668 JC917666:JC917668 SY917666:SY917668 ACU917666:ACU917668 AMQ917666:AMQ917668 AWM917666:AWM917668 BGI917666:BGI917668 BQE917666:BQE917668 CAA917666:CAA917668 CJW917666:CJW917668 CTS917666:CTS917668 DDO917666:DDO917668 DNK917666:DNK917668 DXG917666:DXG917668 EHC917666:EHC917668 EQY917666:EQY917668 FAU917666:FAU917668 FKQ917666:FKQ917668 FUM917666:FUM917668 GEI917666:GEI917668 GOE917666:GOE917668 GYA917666:GYA917668 HHW917666:HHW917668 HRS917666:HRS917668 IBO917666:IBO917668 ILK917666:ILK917668 IVG917666:IVG917668 JFC917666:JFC917668 JOY917666:JOY917668 JYU917666:JYU917668 KIQ917666:KIQ917668 KSM917666:KSM917668 LCI917666:LCI917668 LME917666:LME917668 LWA917666:LWA917668 MFW917666:MFW917668 MPS917666:MPS917668 MZO917666:MZO917668 NJK917666:NJK917668 NTG917666:NTG917668 ODC917666:ODC917668 OMY917666:OMY917668 OWU917666:OWU917668 PGQ917666:PGQ917668 PQM917666:PQM917668 QAI917666:QAI917668 QKE917666:QKE917668 QUA917666:QUA917668 RDW917666:RDW917668 RNS917666:RNS917668 RXO917666:RXO917668 SHK917666:SHK917668 SRG917666:SRG917668 TBC917666:TBC917668 TKY917666:TKY917668 TUU917666:TUU917668 UEQ917666:UEQ917668 UOM917666:UOM917668 UYI917666:UYI917668 VIE917666:VIE917668 VSA917666:VSA917668 WBW917666:WBW917668 WLS917666:WLS917668 WVO917666:WVO917668 G983202:G983204 JC983202:JC983204 SY983202:SY983204 ACU983202:ACU983204 AMQ983202:AMQ983204 AWM983202:AWM983204 BGI983202:BGI983204 BQE983202:BQE983204 CAA983202:CAA983204 CJW983202:CJW983204 CTS983202:CTS983204 DDO983202:DDO983204 DNK983202:DNK983204 DXG983202:DXG983204 EHC983202:EHC983204 EQY983202:EQY983204 FAU983202:FAU983204 FKQ983202:FKQ983204 FUM983202:FUM983204 GEI983202:GEI983204 GOE983202:GOE983204 GYA983202:GYA983204 HHW983202:HHW983204 HRS983202:HRS983204 IBO983202:IBO983204 ILK983202:ILK983204 IVG983202:IVG983204 JFC983202:JFC983204 JOY983202:JOY983204 JYU983202:JYU983204 KIQ983202:KIQ983204 KSM983202:KSM983204 LCI983202:LCI983204 LME983202:LME983204 LWA983202:LWA983204 MFW983202:MFW983204 MPS983202:MPS983204 MZO983202:MZO983204 NJK983202:NJK983204 NTG983202:NTG983204 ODC983202:ODC983204 OMY983202:OMY983204 OWU983202:OWU983204 PGQ983202:PGQ983204 PQM983202:PQM983204 QAI983202:QAI983204 QKE983202:QKE983204 QUA983202:QUA983204 RDW983202:RDW983204 RNS983202:RNS983204 RXO983202:RXO983204 SHK983202:SHK983204 SRG983202:SRG983204 TBC983202:TBC983204 TKY983202:TKY983204 TUU983202:TUU983204 UEQ983202:UEQ983204 UOM983202:UOM983204 UYI983202:UYI983204 VIE983202:VIE983204 VSA983202:VSA983204 WBW983202:WBW983204 WLS983202:WLS983204 WVO983202:WVO983204 G167:G168 JC167:JC168 SY167:SY168 ACU167:ACU168 AMQ167:AMQ168 AWM167:AWM168 BGI167:BGI168 BQE167:BQE168 CAA167:CAA168 CJW167:CJW168 CTS167:CTS168 DDO167:DDO168 DNK167:DNK168 DXG167:DXG168 EHC167:EHC168 EQY167:EQY168 FAU167:FAU168 FKQ167:FKQ168 FUM167:FUM168 GEI167:GEI168 GOE167:GOE168 GYA167:GYA168 HHW167:HHW168 HRS167:HRS168 IBO167:IBO168 ILK167:ILK168 IVG167:IVG168 JFC167:JFC168 JOY167:JOY168 JYU167:JYU168 KIQ167:KIQ168 KSM167:KSM168 LCI167:LCI168 LME167:LME168 LWA167:LWA168 MFW167:MFW168 MPS167:MPS168 MZO167:MZO168 NJK167:NJK168 NTG167:NTG168 ODC167:ODC168 OMY167:OMY168 OWU167:OWU168 PGQ167:PGQ168 PQM167:PQM168 QAI167:QAI168 QKE167:QKE168 QUA167:QUA168 RDW167:RDW168 RNS167:RNS168 RXO167:RXO168 SHK167:SHK168 SRG167:SRG168 TBC167:TBC168 TKY167:TKY168 TUU167:TUU168 UEQ167:UEQ168 UOM167:UOM168 UYI167:UYI168 VIE167:VIE168 VSA167:VSA168 WBW167:WBW168 WLS167:WLS168 WVO167:WVO168 G65703:G65704 JC65703:JC65704 SY65703:SY65704 ACU65703:ACU65704 AMQ65703:AMQ65704 AWM65703:AWM65704 BGI65703:BGI65704 BQE65703:BQE65704 CAA65703:CAA65704 CJW65703:CJW65704 CTS65703:CTS65704 DDO65703:DDO65704 DNK65703:DNK65704 DXG65703:DXG65704 EHC65703:EHC65704 EQY65703:EQY65704 FAU65703:FAU65704 FKQ65703:FKQ65704 FUM65703:FUM65704 GEI65703:GEI65704 GOE65703:GOE65704 GYA65703:GYA65704 HHW65703:HHW65704 HRS65703:HRS65704 IBO65703:IBO65704 ILK65703:ILK65704 IVG65703:IVG65704 JFC65703:JFC65704 JOY65703:JOY65704 JYU65703:JYU65704 KIQ65703:KIQ65704 KSM65703:KSM65704 LCI65703:LCI65704 LME65703:LME65704 LWA65703:LWA65704 MFW65703:MFW65704 MPS65703:MPS65704 MZO65703:MZO65704 NJK65703:NJK65704 NTG65703:NTG65704 ODC65703:ODC65704 OMY65703:OMY65704 OWU65703:OWU65704 PGQ65703:PGQ65704 PQM65703:PQM65704 QAI65703:QAI65704 QKE65703:QKE65704 QUA65703:QUA65704 RDW65703:RDW65704 RNS65703:RNS65704 RXO65703:RXO65704 SHK65703:SHK65704 SRG65703:SRG65704 TBC65703:TBC65704 TKY65703:TKY65704 TUU65703:TUU65704 UEQ65703:UEQ65704 UOM65703:UOM65704 UYI65703:UYI65704 VIE65703:VIE65704 VSA65703:VSA65704 WBW65703:WBW65704 WLS65703:WLS65704 WVO65703:WVO65704 G131239:G131240 JC131239:JC131240 SY131239:SY131240 ACU131239:ACU131240 AMQ131239:AMQ131240 AWM131239:AWM131240 BGI131239:BGI131240 BQE131239:BQE131240 CAA131239:CAA131240 CJW131239:CJW131240 CTS131239:CTS131240 DDO131239:DDO131240 DNK131239:DNK131240 DXG131239:DXG131240 EHC131239:EHC131240 EQY131239:EQY131240 FAU131239:FAU131240 FKQ131239:FKQ131240 FUM131239:FUM131240 GEI131239:GEI131240 GOE131239:GOE131240 GYA131239:GYA131240 HHW131239:HHW131240 HRS131239:HRS131240 IBO131239:IBO131240 ILK131239:ILK131240 IVG131239:IVG131240 JFC131239:JFC131240 JOY131239:JOY131240 JYU131239:JYU131240 KIQ131239:KIQ131240 KSM131239:KSM131240 LCI131239:LCI131240 LME131239:LME131240 LWA131239:LWA131240 MFW131239:MFW131240 MPS131239:MPS131240 MZO131239:MZO131240 NJK131239:NJK131240 NTG131239:NTG131240 ODC131239:ODC131240 OMY131239:OMY131240 OWU131239:OWU131240 PGQ131239:PGQ131240 PQM131239:PQM131240 QAI131239:QAI131240 QKE131239:QKE131240 QUA131239:QUA131240 RDW131239:RDW131240 RNS131239:RNS131240 RXO131239:RXO131240 SHK131239:SHK131240 SRG131239:SRG131240 TBC131239:TBC131240 TKY131239:TKY131240 TUU131239:TUU131240 UEQ131239:UEQ131240 UOM131239:UOM131240 UYI131239:UYI131240 VIE131239:VIE131240 VSA131239:VSA131240 WBW131239:WBW131240 WLS131239:WLS131240 WVO131239:WVO131240 G196775:G196776 JC196775:JC196776 SY196775:SY196776 ACU196775:ACU196776 AMQ196775:AMQ196776 AWM196775:AWM196776 BGI196775:BGI196776 BQE196775:BQE196776 CAA196775:CAA196776 CJW196775:CJW196776 CTS196775:CTS196776 DDO196775:DDO196776 DNK196775:DNK196776 DXG196775:DXG196776 EHC196775:EHC196776 EQY196775:EQY196776 FAU196775:FAU196776 FKQ196775:FKQ196776 FUM196775:FUM196776 GEI196775:GEI196776 GOE196775:GOE196776 GYA196775:GYA196776 HHW196775:HHW196776 HRS196775:HRS196776 IBO196775:IBO196776 ILK196775:ILK196776 IVG196775:IVG196776 JFC196775:JFC196776 JOY196775:JOY196776 JYU196775:JYU196776 KIQ196775:KIQ196776 KSM196775:KSM196776 LCI196775:LCI196776 LME196775:LME196776 LWA196775:LWA196776 MFW196775:MFW196776 MPS196775:MPS196776 MZO196775:MZO196776 NJK196775:NJK196776 NTG196775:NTG196776 ODC196775:ODC196776 OMY196775:OMY196776 OWU196775:OWU196776 PGQ196775:PGQ196776 PQM196775:PQM196776 QAI196775:QAI196776 QKE196775:QKE196776 QUA196775:QUA196776 RDW196775:RDW196776 RNS196775:RNS196776 RXO196775:RXO196776 SHK196775:SHK196776 SRG196775:SRG196776 TBC196775:TBC196776 TKY196775:TKY196776 TUU196775:TUU196776 UEQ196775:UEQ196776 UOM196775:UOM196776 UYI196775:UYI196776 VIE196775:VIE196776 VSA196775:VSA196776 WBW196775:WBW196776 WLS196775:WLS196776 WVO196775:WVO196776 G262311:G262312 JC262311:JC262312 SY262311:SY262312 ACU262311:ACU262312 AMQ262311:AMQ262312 AWM262311:AWM262312 BGI262311:BGI262312 BQE262311:BQE262312 CAA262311:CAA262312 CJW262311:CJW262312 CTS262311:CTS262312 DDO262311:DDO262312 DNK262311:DNK262312 DXG262311:DXG262312 EHC262311:EHC262312 EQY262311:EQY262312 FAU262311:FAU262312 FKQ262311:FKQ262312 FUM262311:FUM262312 GEI262311:GEI262312 GOE262311:GOE262312 GYA262311:GYA262312 HHW262311:HHW262312 HRS262311:HRS262312 IBO262311:IBO262312 ILK262311:ILK262312 IVG262311:IVG262312 JFC262311:JFC262312 JOY262311:JOY262312 JYU262311:JYU262312 KIQ262311:KIQ262312 KSM262311:KSM262312 LCI262311:LCI262312 LME262311:LME262312 LWA262311:LWA262312 MFW262311:MFW262312 MPS262311:MPS262312 MZO262311:MZO262312 NJK262311:NJK262312 NTG262311:NTG262312 ODC262311:ODC262312 OMY262311:OMY262312 OWU262311:OWU262312 PGQ262311:PGQ262312 PQM262311:PQM262312 QAI262311:QAI262312 QKE262311:QKE262312 QUA262311:QUA262312 RDW262311:RDW262312 RNS262311:RNS262312 RXO262311:RXO262312 SHK262311:SHK262312 SRG262311:SRG262312 TBC262311:TBC262312 TKY262311:TKY262312 TUU262311:TUU262312 UEQ262311:UEQ262312 UOM262311:UOM262312 UYI262311:UYI262312 VIE262311:VIE262312 VSA262311:VSA262312 WBW262311:WBW262312 WLS262311:WLS262312 WVO262311:WVO262312 G327847:G327848 JC327847:JC327848 SY327847:SY327848 ACU327847:ACU327848 AMQ327847:AMQ327848 AWM327847:AWM327848 BGI327847:BGI327848 BQE327847:BQE327848 CAA327847:CAA327848 CJW327847:CJW327848 CTS327847:CTS327848 DDO327847:DDO327848 DNK327847:DNK327848 DXG327847:DXG327848 EHC327847:EHC327848 EQY327847:EQY327848 FAU327847:FAU327848 FKQ327847:FKQ327848 FUM327847:FUM327848 GEI327847:GEI327848 GOE327847:GOE327848 GYA327847:GYA327848 HHW327847:HHW327848 HRS327847:HRS327848 IBO327847:IBO327848 ILK327847:ILK327848 IVG327847:IVG327848 JFC327847:JFC327848 JOY327847:JOY327848 JYU327847:JYU327848 KIQ327847:KIQ327848 KSM327847:KSM327848 LCI327847:LCI327848 LME327847:LME327848 LWA327847:LWA327848 MFW327847:MFW327848 MPS327847:MPS327848 MZO327847:MZO327848 NJK327847:NJK327848 NTG327847:NTG327848 ODC327847:ODC327848 OMY327847:OMY327848 OWU327847:OWU327848 PGQ327847:PGQ327848 PQM327847:PQM327848 QAI327847:QAI327848 QKE327847:QKE327848 QUA327847:QUA327848 RDW327847:RDW327848 RNS327847:RNS327848 RXO327847:RXO327848 SHK327847:SHK327848 SRG327847:SRG327848 TBC327847:TBC327848 TKY327847:TKY327848 TUU327847:TUU327848 UEQ327847:UEQ327848 UOM327847:UOM327848 UYI327847:UYI327848 VIE327847:VIE327848 VSA327847:VSA327848 WBW327847:WBW327848 WLS327847:WLS327848 WVO327847:WVO327848 G393383:G393384 JC393383:JC393384 SY393383:SY393384 ACU393383:ACU393384 AMQ393383:AMQ393384 AWM393383:AWM393384 BGI393383:BGI393384 BQE393383:BQE393384 CAA393383:CAA393384 CJW393383:CJW393384 CTS393383:CTS393384 DDO393383:DDO393384 DNK393383:DNK393384 DXG393383:DXG393384 EHC393383:EHC393384 EQY393383:EQY393384 FAU393383:FAU393384 FKQ393383:FKQ393384 FUM393383:FUM393384 GEI393383:GEI393384 GOE393383:GOE393384 GYA393383:GYA393384 HHW393383:HHW393384 HRS393383:HRS393384 IBO393383:IBO393384 ILK393383:ILK393384 IVG393383:IVG393384 JFC393383:JFC393384 JOY393383:JOY393384 JYU393383:JYU393384 KIQ393383:KIQ393384 KSM393383:KSM393384 LCI393383:LCI393384 LME393383:LME393384 LWA393383:LWA393384 MFW393383:MFW393384 MPS393383:MPS393384 MZO393383:MZO393384 NJK393383:NJK393384 NTG393383:NTG393384 ODC393383:ODC393384 OMY393383:OMY393384 OWU393383:OWU393384 PGQ393383:PGQ393384 PQM393383:PQM393384 QAI393383:QAI393384 QKE393383:QKE393384 QUA393383:QUA393384 RDW393383:RDW393384 RNS393383:RNS393384 RXO393383:RXO393384 SHK393383:SHK393384 SRG393383:SRG393384 TBC393383:TBC393384 TKY393383:TKY393384 TUU393383:TUU393384 UEQ393383:UEQ393384 UOM393383:UOM393384 UYI393383:UYI393384 VIE393383:VIE393384 VSA393383:VSA393384 WBW393383:WBW393384 WLS393383:WLS393384 WVO393383:WVO393384 G458919:G458920 JC458919:JC458920 SY458919:SY458920 ACU458919:ACU458920 AMQ458919:AMQ458920 AWM458919:AWM458920 BGI458919:BGI458920 BQE458919:BQE458920 CAA458919:CAA458920 CJW458919:CJW458920 CTS458919:CTS458920 DDO458919:DDO458920 DNK458919:DNK458920 DXG458919:DXG458920 EHC458919:EHC458920 EQY458919:EQY458920 FAU458919:FAU458920 FKQ458919:FKQ458920 FUM458919:FUM458920 GEI458919:GEI458920 GOE458919:GOE458920 GYA458919:GYA458920 HHW458919:HHW458920 HRS458919:HRS458920 IBO458919:IBO458920 ILK458919:ILK458920 IVG458919:IVG458920 JFC458919:JFC458920 JOY458919:JOY458920 JYU458919:JYU458920 KIQ458919:KIQ458920 KSM458919:KSM458920 LCI458919:LCI458920 LME458919:LME458920 LWA458919:LWA458920 MFW458919:MFW458920 MPS458919:MPS458920 MZO458919:MZO458920 NJK458919:NJK458920 NTG458919:NTG458920 ODC458919:ODC458920 OMY458919:OMY458920 OWU458919:OWU458920 PGQ458919:PGQ458920 PQM458919:PQM458920 QAI458919:QAI458920 QKE458919:QKE458920 QUA458919:QUA458920 RDW458919:RDW458920 RNS458919:RNS458920 RXO458919:RXO458920 SHK458919:SHK458920 SRG458919:SRG458920 TBC458919:TBC458920 TKY458919:TKY458920 TUU458919:TUU458920 UEQ458919:UEQ458920 UOM458919:UOM458920 UYI458919:UYI458920 VIE458919:VIE458920 VSA458919:VSA458920 WBW458919:WBW458920 WLS458919:WLS458920 WVO458919:WVO458920 G524455:G524456 JC524455:JC524456 SY524455:SY524456 ACU524455:ACU524456 AMQ524455:AMQ524456 AWM524455:AWM524456 BGI524455:BGI524456 BQE524455:BQE524456 CAA524455:CAA524456 CJW524455:CJW524456 CTS524455:CTS524456 DDO524455:DDO524456 DNK524455:DNK524456 DXG524455:DXG524456 EHC524455:EHC524456 EQY524455:EQY524456 FAU524455:FAU524456 FKQ524455:FKQ524456 FUM524455:FUM524456 GEI524455:GEI524456 GOE524455:GOE524456 GYA524455:GYA524456 HHW524455:HHW524456 HRS524455:HRS524456 IBO524455:IBO524456 ILK524455:ILK524456 IVG524455:IVG524456 JFC524455:JFC524456 JOY524455:JOY524456 JYU524455:JYU524456 KIQ524455:KIQ524456 KSM524455:KSM524456 LCI524455:LCI524456 LME524455:LME524456 LWA524455:LWA524456 MFW524455:MFW524456 MPS524455:MPS524456 MZO524455:MZO524456 NJK524455:NJK524456 NTG524455:NTG524456 ODC524455:ODC524456 OMY524455:OMY524456 OWU524455:OWU524456 PGQ524455:PGQ524456 PQM524455:PQM524456 QAI524455:QAI524456 QKE524455:QKE524456 QUA524455:QUA524456 RDW524455:RDW524456 RNS524455:RNS524456 RXO524455:RXO524456 SHK524455:SHK524456 SRG524455:SRG524456 TBC524455:TBC524456 TKY524455:TKY524456 TUU524455:TUU524456 UEQ524455:UEQ524456 UOM524455:UOM524456 UYI524455:UYI524456 VIE524455:VIE524456 VSA524455:VSA524456 WBW524455:WBW524456 WLS524455:WLS524456 WVO524455:WVO524456 G589991:G589992 JC589991:JC589992 SY589991:SY589992 ACU589991:ACU589992 AMQ589991:AMQ589992 AWM589991:AWM589992 BGI589991:BGI589992 BQE589991:BQE589992 CAA589991:CAA589992 CJW589991:CJW589992 CTS589991:CTS589992 DDO589991:DDO589992 DNK589991:DNK589992 DXG589991:DXG589992 EHC589991:EHC589992 EQY589991:EQY589992 FAU589991:FAU589992 FKQ589991:FKQ589992 FUM589991:FUM589992 GEI589991:GEI589992 GOE589991:GOE589992 GYA589991:GYA589992 HHW589991:HHW589992 HRS589991:HRS589992 IBO589991:IBO589992 ILK589991:ILK589992 IVG589991:IVG589992 JFC589991:JFC589992 JOY589991:JOY589992 JYU589991:JYU589992 KIQ589991:KIQ589992 KSM589991:KSM589992 LCI589991:LCI589992 LME589991:LME589992 LWA589991:LWA589992 MFW589991:MFW589992 MPS589991:MPS589992 MZO589991:MZO589992 NJK589991:NJK589992 NTG589991:NTG589992 ODC589991:ODC589992 OMY589991:OMY589992 OWU589991:OWU589992 PGQ589991:PGQ589992 PQM589991:PQM589992 QAI589991:QAI589992 QKE589991:QKE589992 QUA589991:QUA589992 RDW589991:RDW589992 RNS589991:RNS589992 RXO589991:RXO589992 SHK589991:SHK589992 SRG589991:SRG589992 TBC589991:TBC589992 TKY589991:TKY589992 TUU589991:TUU589992 UEQ589991:UEQ589992 UOM589991:UOM589992 UYI589991:UYI589992 VIE589991:VIE589992 VSA589991:VSA589992 WBW589991:WBW589992 WLS589991:WLS589992 WVO589991:WVO589992 G655527:G655528 JC655527:JC655528 SY655527:SY655528 ACU655527:ACU655528 AMQ655527:AMQ655528 AWM655527:AWM655528 BGI655527:BGI655528 BQE655527:BQE655528 CAA655527:CAA655528 CJW655527:CJW655528 CTS655527:CTS655528 DDO655527:DDO655528 DNK655527:DNK655528 DXG655527:DXG655528 EHC655527:EHC655528 EQY655527:EQY655528 FAU655527:FAU655528 FKQ655527:FKQ655528 FUM655527:FUM655528 GEI655527:GEI655528 GOE655527:GOE655528 GYA655527:GYA655528 HHW655527:HHW655528 HRS655527:HRS655528 IBO655527:IBO655528 ILK655527:ILK655528 IVG655527:IVG655528 JFC655527:JFC655528 JOY655527:JOY655528 JYU655527:JYU655528 KIQ655527:KIQ655528 KSM655527:KSM655528 LCI655527:LCI655528 LME655527:LME655528 LWA655527:LWA655528 MFW655527:MFW655528 MPS655527:MPS655528 MZO655527:MZO655528 NJK655527:NJK655528 NTG655527:NTG655528 ODC655527:ODC655528 OMY655527:OMY655528 OWU655527:OWU655528 PGQ655527:PGQ655528 PQM655527:PQM655528 QAI655527:QAI655528 QKE655527:QKE655528 QUA655527:QUA655528 RDW655527:RDW655528 RNS655527:RNS655528 RXO655527:RXO655528 SHK655527:SHK655528 SRG655527:SRG655528 TBC655527:TBC655528 TKY655527:TKY655528 TUU655527:TUU655528 UEQ655527:UEQ655528 UOM655527:UOM655528 UYI655527:UYI655528 VIE655527:VIE655528 VSA655527:VSA655528 WBW655527:WBW655528 WLS655527:WLS655528 WVO655527:WVO655528 G721063:G721064 JC721063:JC721064 SY721063:SY721064 ACU721063:ACU721064 AMQ721063:AMQ721064 AWM721063:AWM721064 BGI721063:BGI721064 BQE721063:BQE721064 CAA721063:CAA721064 CJW721063:CJW721064 CTS721063:CTS721064 DDO721063:DDO721064 DNK721063:DNK721064 DXG721063:DXG721064 EHC721063:EHC721064 EQY721063:EQY721064 FAU721063:FAU721064 FKQ721063:FKQ721064 FUM721063:FUM721064 GEI721063:GEI721064 GOE721063:GOE721064 GYA721063:GYA721064 HHW721063:HHW721064 HRS721063:HRS721064 IBO721063:IBO721064 ILK721063:ILK721064 IVG721063:IVG721064 JFC721063:JFC721064 JOY721063:JOY721064 JYU721063:JYU721064 KIQ721063:KIQ721064 KSM721063:KSM721064 LCI721063:LCI721064 LME721063:LME721064 LWA721063:LWA721064 MFW721063:MFW721064 MPS721063:MPS721064 MZO721063:MZO721064 NJK721063:NJK721064 NTG721063:NTG721064 ODC721063:ODC721064 OMY721063:OMY721064 OWU721063:OWU721064 PGQ721063:PGQ721064 PQM721063:PQM721064 QAI721063:QAI721064 QKE721063:QKE721064 QUA721063:QUA721064 RDW721063:RDW721064 RNS721063:RNS721064 RXO721063:RXO721064 SHK721063:SHK721064 SRG721063:SRG721064 TBC721063:TBC721064 TKY721063:TKY721064 TUU721063:TUU721064 UEQ721063:UEQ721064 UOM721063:UOM721064 UYI721063:UYI721064 VIE721063:VIE721064 VSA721063:VSA721064 WBW721063:WBW721064 WLS721063:WLS721064 WVO721063:WVO721064 G786599:G786600 JC786599:JC786600 SY786599:SY786600 ACU786599:ACU786600 AMQ786599:AMQ786600 AWM786599:AWM786600 BGI786599:BGI786600 BQE786599:BQE786600 CAA786599:CAA786600 CJW786599:CJW786600 CTS786599:CTS786600 DDO786599:DDO786600 DNK786599:DNK786600 DXG786599:DXG786600 EHC786599:EHC786600 EQY786599:EQY786600 FAU786599:FAU786600 FKQ786599:FKQ786600 FUM786599:FUM786600 GEI786599:GEI786600 GOE786599:GOE786600 GYA786599:GYA786600 HHW786599:HHW786600 HRS786599:HRS786600 IBO786599:IBO786600 ILK786599:ILK786600 IVG786599:IVG786600 JFC786599:JFC786600 JOY786599:JOY786600 JYU786599:JYU786600 KIQ786599:KIQ786600 KSM786599:KSM786600 LCI786599:LCI786600 LME786599:LME786600 LWA786599:LWA786600 MFW786599:MFW786600 MPS786599:MPS786600 MZO786599:MZO786600 NJK786599:NJK786600 NTG786599:NTG786600 ODC786599:ODC786600 OMY786599:OMY786600 OWU786599:OWU786600 PGQ786599:PGQ786600 PQM786599:PQM786600 QAI786599:QAI786600 QKE786599:QKE786600 QUA786599:QUA786600 RDW786599:RDW786600 RNS786599:RNS786600 RXO786599:RXO786600 SHK786599:SHK786600 SRG786599:SRG786600 TBC786599:TBC786600 TKY786599:TKY786600 TUU786599:TUU786600 UEQ786599:UEQ786600 UOM786599:UOM786600 UYI786599:UYI786600 VIE786599:VIE786600 VSA786599:VSA786600 WBW786599:WBW786600 WLS786599:WLS786600 WVO786599:WVO786600 G852135:G852136 JC852135:JC852136 SY852135:SY852136 ACU852135:ACU852136 AMQ852135:AMQ852136 AWM852135:AWM852136 BGI852135:BGI852136 BQE852135:BQE852136 CAA852135:CAA852136 CJW852135:CJW852136 CTS852135:CTS852136 DDO852135:DDO852136 DNK852135:DNK852136 DXG852135:DXG852136 EHC852135:EHC852136 EQY852135:EQY852136 FAU852135:FAU852136 FKQ852135:FKQ852136 FUM852135:FUM852136 GEI852135:GEI852136 GOE852135:GOE852136 GYA852135:GYA852136 HHW852135:HHW852136 HRS852135:HRS852136 IBO852135:IBO852136 ILK852135:ILK852136 IVG852135:IVG852136 JFC852135:JFC852136 JOY852135:JOY852136 JYU852135:JYU852136 KIQ852135:KIQ852136 KSM852135:KSM852136 LCI852135:LCI852136 LME852135:LME852136 LWA852135:LWA852136 MFW852135:MFW852136 MPS852135:MPS852136 MZO852135:MZO852136 NJK852135:NJK852136 NTG852135:NTG852136 ODC852135:ODC852136 OMY852135:OMY852136 OWU852135:OWU852136 PGQ852135:PGQ852136 PQM852135:PQM852136 QAI852135:QAI852136 QKE852135:QKE852136 QUA852135:QUA852136 RDW852135:RDW852136 RNS852135:RNS852136 RXO852135:RXO852136 SHK852135:SHK852136 SRG852135:SRG852136 TBC852135:TBC852136 TKY852135:TKY852136 TUU852135:TUU852136 UEQ852135:UEQ852136 UOM852135:UOM852136 UYI852135:UYI852136 VIE852135:VIE852136 VSA852135:VSA852136 WBW852135:WBW852136 WLS852135:WLS852136 WVO852135:WVO852136 G917671:G917672 JC917671:JC917672 SY917671:SY917672 ACU917671:ACU917672 AMQ917671:AMQ917672 AWM917671:AWM917672 BGI917671:BGI917672 BQE917671:BQE917672 CAA917671:CAA917672 CJW917671:CJW917672 CTS917671:CTS917672 DDO917671:DDO917672 DNK917671:DNK917672 DXG917671:DXG917672 EHC917671:EHC917672 EQY917671:EQY917672 FAU917671:FAU917672 FKQ917671:FKQ917672 FUM917671:FUM917672 GEI917671:GEI917672 GOE917671:GOE917672 GYA917671:GYA917672 HHW917671:HHW917672 HRS917671:HRS917672 IBO917671:IBO917672 ILK917671:ILK917672 IVG917671:IVG917672 JFC917671:JFC917672 JOY917671:JOY917672 JYU917671:JYU917672 KIQ917671:KIQ917672 KSM917671:KSM917672 LCI917671:LCI917672 LME917671:LME917672 LWA917671:LWA917672 MFW917671:MFW917672 MPS917671:MPS917672 MZO917671:MZO917672 NJK917671:NJK917672 NTG917671:NTG917672 ODC917671:ODC917672 OMY917671:OMY917672 OWU917671:OWU917672 PGQ917671:PGQ917672 PQM917671:PQM917672 QAI917671:QAI917672 QKE917671:QKE917672 QUA917671:QUA917672 RDW917671:RDW917672 RNS917671:RNS917672 RXO917671:RXO917672 SHK917671:SHK917672 SRG917671:SRG917672 TBC917671:TBC917672 TKY917671:TKY917672 TUU917671:TUU917672 UEQ917671:UEQ917672 UOM917671:UOM917672 UYI917671:UYI917672 VIE917671:VIE917672 VSA917671:VSA917672 WBW917671:WBW917672 WLS917671:WLS917672 WVO917671:WVO917672 G983207:G983208 JC983207:JC983208 SY983207:SY983208 ACU983207:ACU983208 AMQ983207:AMQ983208 AWM983207:AWM983208 BGI983207:BGI983208 BQE983207:BQE983208 CAA983207:CAA983208 CJW983207:CJW983208 CTS983207:CTS983208 DDO983207:DDO983208 DNK983207:DNK983208 DXG983207:DXG983208 EHC983207:EHC983208 EQY983207:EQY983208 FAU983207:FAU983208 FKQ983207:FKQ983208 FUM983207:FUM983208 GEI983207:GEI983208 GOE983207:GOE983208 GYA983207:GYA983208 HHW983207:HHW983208 HRS983207:HRS983208 IBO983207:IBO983208 ILK983207:ILK983208 IVG983207:IVG983208 JFC983207:JFC983208 JOY983207:JOY983208 JYU983207:JYU983208 KIQ983207:KIQ983208 KSM983207:KSM983208 LCI983207:LCI983208 LME983207:LME983208 LWA983207:LWA983208 MFW983207:MFW983208 MPS983207:MPS983208 MZO983207:MZO983208 NJK983207:NJK983208 NTG983207:NTG983208 ODC983207:ODC983208 OMY983207:OMY983208 OWU983207:OWU983208 PGQ983207:PGQ983208 PQM983207:PQM983208 QAI983207:QAI983208 QKE983207:QKE983208 QUA983207:QUA983208 RDW983207:RDW983208 RNS983207:RNS983208 RXO983207:RXO983208 SHK983207:SHK983208 SRG983207:SRG983208 TBC983207:TBC983208 TKY983207:TKY983208 TUU983207:TUU983208 UEQ983207:UEQ983208 UOM983207:UOM983208 UYI983207:UYI983208 VIE983207:VIE983208 VSA983207:VSA983208 WBW983207:WBW983208 WLS983207:WLS983208 WVO983207:WVO983208 G160 JC160 SY160 ACU160 AMQ160 AWM160 BGI160 BQE160 CAA160 CJW160 CTS160 DDO160 DNK160 DXG160 EHC160 EQY160 FAU160 FKQ160 FUM160 GEI160 GOE160 GYA160 HHW160 HRS160 IBO160 ILK160 IVG160 JFC160 JOY160 JYU160 KIQ160 KSM160 LCI160 LME160 LWA160 MFW160 MPS160 MZO160 NJK160 NTG160 ODC160 OMY160 OWU160 PGQ160 PQM160 QAI160 QKE160 QUA160 RDW160 RNS160 RXO160 SHK160 SRG160 TBC160 TKY160 TUU160 UEQ160 UOM160 UYI160 VIE160 VSA160 WBW160 WLS160 WVO160 G65696 JC65696 SY65696 ACU65696 AMQ65696 AWM65696 BGI65696 BQE65696 CAA65696 CJW65696 CTS65696 DDO65696 DNK65696 DXG65696 EHC65696 EQY65696 FAU65696 FKQ65696 FUM65696 GEI65696 GOE65696 GYA65696 HHW65696 HRS65696 IBO65696 ILK65696 IVG65696 JFC65696 JOY65696 JYU65696 KIQ65696 KSM65696 LCI65696 LME65696 LWA65696 MFW65696 MPS65696 MZO65696 NJK65696 NTG65696 ODC65696 OMY65696 OWU65696 PGQ65696 PQM65696 QAI65696 QKE65696 QUA65696 RDW65696 RNS65696 RXO65696 SHK65696 SRG65696 TBC65696 TKY65696 TUU65696 UEQ65696 UOM65696 UYI65696 VIE65696 VSA65696 WBW65696 WLS65696 WVO65696 G131232 JC131232 SY131232 ACU131232 AMQ131232 AWM131232 BGI131232 BQE131232 CAA131232 CJW131232 CTS131232 DDO131232 DNK131232 DXG131232 EHC131232 EQY131232 FAU131232 FKQ131232 FUM131232 GEI131232 GOE131232 GYA131232 HHW131232 HRS131232 IBO131232 ILK131232 IVG131232 JFC131232 JOY131232 JYU131232 KIQ131232 KSM131232 LCI131232 LME131232 LWA131232 MFW131232 MPS131232 MZO131232 NJK131232 NTG131232 ODC131232 OMY131232 OWU131232 PGQ131232 PQM131232 QAI131232 QKE131232 QUA131232 RDW131232 RNS131232 RXO131232 SHK131232 SRG131232 TBC131232 TKY131232 TUU131232 UEQ131232 UOM131232 UYI131232 VIE131232 VSA131232 WBW131232 WLS131232 WVO131232 G196768 JC196768 SY196768 ACU196768 AMQ196768 AWM196768 BGI196768 BQE196768 CAA196768 CJW196768 CTS196768 DDO196768 DNK196768 DXG196768 EHC196768 EQY196768 FAU196768 FKQ196768 FUM196768 GEI196768 GOE196768 GYA196768 HHW196768 HRS196768 IBO196768 ILK196768 IVG196768 JFC196768 JOY196768 JYU196768 KIQ196768 KSM196768 LCI196768 LME196768 LWA196768 MFW196768 MPS196768 MZO196768 NJK196768 NTG196768 ODC196768 OMY196768 OWU196768 PGQ196768 PQM196768 QAI196768 QKE196768 QUA196768 RDW196768 RNS196768 RXO196768 SHK196768 SRG196768 TBC196768 TKY196768 TUU196768 UEQ196768 UOM196768 UYI196768 VIE196768 VSA196768 WBW196768 WLS196768 WVO196768 G262304 JC262304 SY262304 ACU262304 AMQ262304 AWM262304 BGI262304 BQE262304 CAA262304 CJW262304 CTS262304 DDO262304 DNK262304 DXG262304 EHC262304 EQY262304 FAU262304 FKQ262304 FUM262304 GEI262304 GOE262304 GYA262304 HHW262304 HRS262304 IBO262304 ILK262304 IVG262304 JFC262304 JOY262304 JYU262304 KIQ262304 KSM262304 LCI262304 LME262304 LWA262304 MFW262304 MPS262304 MZO262304 NJK262304 NTG262304 ODC262304 OMY262304 OWU262304 PGQ262304 PQM262304 QAI262304 QKE262304 QUA262304 RDW262304 RNS262304 RXO262304 SHK262304 SRG262304 TBC262304 TKY262304 TUU262304 UEQ262304 UOM262304 UYI262304 VIE262304 VSA262304 WBW262304 WLS262304 WVO262304 G327840 JC327840 SY327840 ACU327840 AMQ327840 AWM327840 BGI327840 BQE327840 CAA327840 CJW327840 CTS327840 DDO327840 DNK327840 DXG327840 EHC327840 EQY327840 FAU327840 FKQ327840 FUM327840 GEI327840 GOE327840 GYA327840 HHW327840 HRS327840 IBO327840 ILK327840 IVG327840 JFC327840 JOY327840 JYU327840 KIQ327840 KSM327840 LCI327840 LME327840 LWA327840 MFW327840 MPS327840 MZO327840 NJK327840 NTG327840 ODC327840 OMY327840 OWU327840 PGQ327840 PQM327840 QAI327840 QKE327840 QUA327840 RDW327840 RNS327840 RXO327840 SHK327840 SRG327840 TBC327840 TKY327840 TUU327840 UEQ327840 UOM327840 UYI327840 VIE327840 VSA327840 WBW327840 WLS327840 WVO327840 G393376 JC393376 SY393376 ACU393376 AMQ393376 AWM393376 BGI393376 BQE393376 CAA393376 CJW393376 CTS393376 DDO393376 DNK393376 DXG393376 EHC393376 EQY393376 FAU393376 FKQ393376 FUM393376 GEI393376 GOE393376 GYA393376 HHW393376 HRS393376 IBO393376 ILK393376 IVG393376 JFC393376 JOY393376 JYU393376 KIQ393376 KSM393376 LCI393376 LME393376 LWA393376 MFW393376 MPS393376 MZO393376 NJK393376 NTG393376 ODC393376 OMY393376 OWU393376 PGQ393376 PQM393376 QAI393376 QKE393376 QUA393376 RDW393376 RNS393376 RXO393376 SHK393376 SRG393376 TBC393376 TKY393376 TUU393376 UEQ393376 UOM393376 UYI393376 VIE393376 VSA393376 WBW393376 WLS393376 WVO393376 G458912 JC458912 SY458912 ACU458912 AMQ458912 AWM458912 BGI458912 BQE458912 CAA458912 CJW458912 CTS458912 DDO458912 DNK458912 DXG458912 EHC458912 EQY458912 FAU458912 FKQ458912 FUM458912 GEI458912 GOE458912 GYA458912 HHW458912 HRS458912 IBO458912 ILK458912 IVG458912 JFC458912 JOY458912 JYU458912 KIQ458912 KSM458912 LCI458912 LME458912 LWA458912 MFW458912 MPS458912 MZO458912 NJK458912 NTG458912 ODC458912 OMY458912 OWU458912 PGQ458912 PQM458912 QAI458912 QKE458912 QUA458912 RDW458912 RNS458912 RXO458912 SHK458912 SRG458912 TBC458912 TKY458912 TUU458912 UEQ458912 UOM458912 UYI458912 VIE458912 VSA458912 WBW458912 WLS458912 WVO458912 G524448 JC524448 SY524448 ACU524448 AMQ524448 AWM524448 BGI524448 BQE524448 CAA524448 CJW524448 CTS524448 DDO524448 DNK524448 DXG524448 EHC524448 EQY524448 FAU524448 FKQ524448 FUM524448 GEI524448 GOE524448 GYA524448 HHW524448 HRS524448 IBO524448 ILK524448 IVG524448 JFC524448 JOY524448 JYU524448 KIQ524448 KSM524448 LCI524448 LME524448 LWA524448 MFW524448 MPS524448 MZO524448 NJK524448 NTG524448 ODC524448 OMY524448 OWU524448 PGQ524448 PQM524448 QAI524448 QKE524448 QUA524448 RDW524448 RNS524448 RXO524448 SHK524448 SRG524448 TBC524448 TKY524448 TUU524448 UEQ524448 UOM524448 UYI524448 VIE524448 VSA524448 WBW524448 WLS524448 WVO524448 G589984 JC589984 SY589984 ACU589984 AMQ589984 AWM589984 BGI589984 BQE589984 CAA589984 CJW589984 CTS589984 DDO589984 DNK589984 DXG589984 EHC589984 EQY589984 FAU589984 FKQ589984 FUM589984 GEI589984 GOE589984 GYA589984 HHW589984 HRS589984 IBO589984 ILK589984 IVG589984 JFC589984 JOY589984 JYU589984 KIQ589984 KSM589984 LCI589984 LME589984 LWA589984 MFW589984 MPS589984 MZO589984 NJK589984 NTG589984 ODC589984 OMY589984 OWU589984 PGQ589984 PQM589984 QAI589984 QKE589984 QUA589984 RDW589984 RNS589984 RXO589984 SHK589984 SRG589984 TBC589984 TKY589984 TUU589984 UEQ589984 UOM589984 UYI589984 VIE589984 VSA589984 WBW589984 WLS589984 WVO589984 G655520 JC655520 SY655520 ACU655520 AMQ655520 AWM655520 BGI655520 BQE655520 CAA655520 CJW655520 CTS655520 DDO655520 DNK655520 DXG655520 EHC655520 EQY655520 FAU655520 FKQ655520 FUM655520 GEI655520 GOE655520 GYA655520 HHW655520 HRS655520 IBO655520 ILK655520 IVG655520 JFC655520 JOY655520 JYU655520 KIQ655520 KSM655520 LCI655520 LME655520 LWA655520 MFW655520 MPS655520 MZO655520 NJK655520 NTG655520 ODC655520 OMY655520 OWU655520 PGQ655520 PQM655520 QAI655520 QKE655520 QUA655520 RDW655520 RNS655520 RXO655520 SHK655520 SRG655520 TBC655520 TKY655520 TUU655520 UEQ655520 UOM655520 UYI655520 VIE655520 VSA655520 WBW655520 WLS655520 WVO655520 G721056 JC721056 SY721056 ACU721056 AMQ721056 AWM721056 BGI721056 BQE721056 CAA721056 CJW721056 CTS721056 DDO721056 DNK721056 DXG721056 EHC721056 EQY721056 FAU721056 FKQ721056 FUM721056 GEI721056 GOE721056 GYA721056 HHW721056 HRS721056 IBO721056 ILK721056 IVG721056 JFC721056 JOY721056 JYU721056 KIQ721056 KSM721056 LCI721056 LME721056 LWA721056 MFW721056 MPS721056 MZO721056 NJK721056 NTG721056 ODC721056 OMY721056 OWU721056 PGQ721056 PQM721056 QAI721056 QKE721056 QUA721056 RDW721056 RNS721056 RXO721056 SHK721056 SRG721056 TBC721056 TKY721056 TUU721056 UEQ721056 UOM721056 UYI721056 VIE721056 VSA721056 WBW721056 WLS721056 WVO721056 G786592 JC786592 SY786592 ACU786592 AMQ786592 AWM786592 BGI786592 BQE786592 CAA786592 CJW786592 CTS786592 DDO786592 DNK786592 DXG786592 EHC786592 EQY786592 FAU786592 FKQ786592 FUM786592 GEI786592 GOE786592 GYA786592 HHW786592 HRS786592 IBO786592 ILK786592 IVG786592 JFC786592 JOY786592 JYU786592 KIQ786592 KSM786592 LCI786592 LME786592 LWA786592 MFW786592 MPS786592 MZO786592 NJK786592 NTG786592 ODC786592 OMY786592 OWU786592 PGQ786592 PQM786592 QAI786592 QKE786592 QUA786592 RDW786592 RNS786592 RXO786592 SHK786592 SRG786592 TBC786592 TKY786592 TUU786592 UEQ786592 UOM786592 UYI786592 VIE786592 VSA786592 WBW786592 WLS786592 WVO786592 G852128 JC852128 SY852128 ACU852128 AMQ852128 AWM852128 BGI852128 BQE852128 CAA852128 CJW852128 CTS852128 DDO852128 DNK852128 DXG852128 EHC852128 EQY852128 FAU852128 FKQ852128 FUM852128 GEI852128 GOE852128 GYA852128 HHW852128 HRS852128 IBO852128 ILK852128 IVG852128 JFC852128 JOY852128 JYU852128 KIQ852128 KSM852128 LCI852128 LME852128 LWA852128 MFW852128 MPS852128 MZO852128 NJK852128 NTG852128 ODC852128 OMY852128 OWU852128 PGQ852128 PQM852128 QAI852128 QKE852128 QUA852128 RDW852128 RNS852128 RXO852128 SHK852128 SRG852128 TBC852128 TKY852128 TUU852128 UEQ852128 UOM852128 UYI852128 VIE852128 VSA852128 WBW852128 WLS852128 WVO852128 G917664 JC917664 SY917664 ACU917664 AMQ917664 AWM917664 BGI917664 BQE917664 CAA917664 CJW917664 CTS917664 DDO917664 DNK917664 DXG917664 EHC917664 EQY917664 FAU917664 FKQ917664 FUM917664 GEI917664 GOE917664 GYA917664 HHW917664 HRS917664 IBO917664 ILK917664 IVG917664 JFC917664 JOY917664 JYU917664 KIQ917664 KSM917664 LCI917664 LME917664 LWA917664 MFW917664 MPS917664 MZO917664 NJK917664 NTG917664 ODC917664 OMY917664 OWU917664 PGQ917664 PQM917664 QAI917664 QKE917664 QUA917664 RDW917664 RNS917664 RXO917664 SHK917664 SRG917664 TBC917664 TKY917664 TUU917664 UEQ917664 UOM917664 UYI917664 VIE917664 VSA917664 WBW917664 WLS917664 WVO917664 G983200 JC983200 SY983200 ACU983200 AMQ983200 AWM983200 BGI983200 BQE983200 CAA983200 CJW983200 CTS983200 DDO983200 DNK983200 DXG983200 EHC983200 EQY983200 FAU983200 FKQ983200 FUM983200 GEI983200 GOE983200 GYA983200 HHW983200 HRS983200 IBO983200 ILK983200 IVG983200 JFC983200 JOY983200 JYU983200 KIQ983200 KSM983200 LCI983200 LME983200 LWA983200 MFW983200 MPS983200 MZO983200 NJK983200 NTG983200 ODC983200 OMY983200 OWU983200 PGQ983200 PQM983200 QAI983200 QKE983200 QUA983200 RDW983200 RNS983200 RXO983200 SHK983200 SRG983200 TBC983200 TKY983200 TUU983200 UEQ983200 UOM983200 UYI983200 VIE983200 VSA983200 WBW983200 WLS983200 WVO983200 G158 JC158 SY158 ACU158 AMQ158 AWM158 BGI158 BQE158 CAA158 CJW158 CTS158 DDO158 DNK158 DXG158 EHC158 EQY158 FAU158 FKQ158 FUM158 GEI158 GOE158 GYA158 HHW158 HRS158 IBO158 ILK158 IVG158 JFC158 JOY158 JYU158 KIQ158 KSM158 LCI158 LME158 LWA158 MFW158 MPS158 MZO158 NJK158 NTG158 ODC158 OMY158 OWU158 PGQ158 PQM158 QAI158 QKE158 QUA158 RDW158 RNS158 RXO158 SHK158 SRG158 TBC158 TKY158 TUU158 UEQ158 UOM158 UYI158 VIE158 VSA158 WBW158 WLS158 WVO158 G65694 JC65694 SY65694 ACU65694 AMQ65694 AWM65694 BGI65694 BQE65694 CAA65694 CJW65694 CTS65694 DDO65694 DNK65694 DXG65694 EHC65694 EQY65694 FAU65694 FKQ65694 FUM65694 GEI65694 GOE65694 GYA65694 HHW65694 HRS65694 IBO65694 ILK65694 IVG65694 JFC65694 JOY65694 JYU65694 KIQ65694 KSM65694 LCI65694 LME65694 LWA65694 MFW65694 MPS65694 MZO65694 NJK65694 NTG65694 ODC65694 OMY65694 OWU65694 PGQ65694 PQM65694 QAI65694 QKE65694 QUA65694 RDW65694 RNS65694 RXO65694 SHK65694 SRG65694 TBC65694 TKY65694 TUU65694 UEQ65694 UOM65694 UYI65694 VIE65694 VSA65694 WBW65694 WLS65694 WVO65694 G131230 JC131230 SY131230 ACU131230 AMQ131230 AWM131230 BGI131230 BQE131230 CAA131230 CJW131230 CTS131230 DDO131230 DNK131230 DXG131230 EHC131230 EQY131230 FAU131230 FKQ131230 FUM131230 GEI131230 GOE131230 GYA131230 HHW131230 HRS131230 IBO131230 ILK131230 IVG131230 JFC131230 JOY131230 JYU131230 KIQ131230 KSM131230 LCI131230 LME131230 LWA131230 MFW131230 MPS131230 MZO131230 NJK131230 NTG131230 ODC131230 OMY131230 OWU131230 PGQ131230 PQM131230 QAI131230 QKE131230 QUA131230 RDW131230 RNS131230 RXO131230 SHK131230 SRG131230 TBC131230 TKY131230 TUU131230 UEQ131230 UOM131230 UYI131230 VIE131230 VSA131230 WBW131230 WLS131230 WVO131230 G196766 JC196766 SY196766 ACU196766 AMQ196766 AWM196766 BGI196766 BQE196766 CAA196766 CJW196766 CTS196766 DDO196766 DNK196766 DXG196766 EHC196766 EQY196766 FAU196766 FKQ196766 FUM196766 GEI196766 GOE196766 GYA196766 HHW196766 HRS196766 IBO196766 ILK196766 IVG196766 JFC196766 JOY196766 JYU196766 KIQ196766 KSM196766 LCI196766 LME196766 LWA196766 MFW196766 MPS196766 MZO196766 NJK196766 NTG196766 ODC196766 OMY196766 OWU196766 PGQ196766 PQM196766 QAI196766 QKE196766 QUA196766 RDW196766 RNS196766 RXO196766 SHK196766 SRG196766 TBC196766 TKY196766 TUU196766 UEQ196766 UOM196766 UYI196766 VIE196766 VSA196766 WBW196766 WLS196766 WVO196766 G262302 JC262302 SY262302 ACU262302 AMQ262302 AWM262302 BGI262302 BQE262302 CAA262302 CJW262302 CTS262302 DDO262302 DNK262302 DXG262302 EHC262302 EQY262302 FAU262302 FKQ262302 FUM262302 GEI262302 GOE262302 GYA262302 HHW262302 HRS262302 IBO262302 ILK262302 IVG262302 JFC262302 JOY262302 JYU262302 KIQ262302 KSM262302 LCI262302 LME262302 LWA262302 MFW262302 MPS262302 MZO262302 NJK262302 NTG262302 ODC262302 OMY262302 OWU262302 PGQ262302 PQM262302 QAI262302 QKE262302 QUA262302 RDW262302 RNS262302 RXO262302 SHK262302 SRG262302 TBC262302 TKY262302 TUU262302 UEQ262302 UOM262302 UYI262302 VIE262302 VSA262302 WBW262302 WLS262302 WVO262302 G327838 JC327838 SY327838 ACU327838 AMQ327838 AWM327838 BGI327838 BQE327838 CAA327838 CJW327838 CTS327838 DDO327838 DNK327838 DXG327838 EHC327838 EQY327838 FAU327838 FKQ327838 FUM327838 GEI327838 GOE327838 GYA327838 HHW327838 HRS327838 IBO327838 ILK327838 IVG327838 JFC327838 JOY327838 JYU327838 KIQ327838 KSM327838 LCI327838 LME327838 LWA327838 MFW327838 MPS327838 MZO327838 NJK327838 NTG327838 ODC327838 OMY327838 OWU327838 PGQ327838 PQM327838 QAI327838 QKE327838 QUA327838 RDW327838 RNS327838 RXO327838 SHK327838 SRG327838 TBC327838 TKY327838 TUU327838 UEQ327838 UOM327838 UYI327838 VIE327838 VSA327838 WBW327838 WLS327838 WVO327838 G393374 JC393374 SY393374 ACU393374 AMQ393374 AWM393374 BGI393374 BQE393374 CAA393374 CJW393374 CTS393374 DDO393374 DNK393374 DXG393374 EHC393374 EQY393374 FAU393374 FKQ393374 FUM393374 GEI393374 GOE393374 GYA393374 HHW393374 HRS393374 IBO393374 ILK393374 IVG393374 JFC393374 JOY393374 JYU393374 KIQ393374 KSM393374 LCI393374 LME393374 LWA393374 MFW393374 MPS393374 MZO393374 NJK393374 NTG393374 ODC393374 OMY393374 OWU393374 PGQ393374 PQM393374 QAI393374 QKE393374 QUA393374 RDW393374 RNS393374 RXO393374 SHK393374 SRG393374 TBC393374 TKY393374 TUU393374 UEQ393374 UOM393374 UYI393374 VIE393374 VSA393374 WBW393374 WLS393374 WVO393374 G458910 JC458910 SY458910 ACU458910 AMQ458910 AWM458910 BGI458910 BQE458910 CAA458910 CJW458910 CTS458910 DDO458910 DNK458910 DXG458910 EHC458910 EQY458910 FAU458910 FKQ458910 FUM458910 GEI458910 GOE458910 GYA458910 HHW458910 HRS458910 IBO458910 ILK458910 IVG458910 JFC458910 JOY458910 JYU458910 KIQ458910 KSM458910 LCI458910 LME458910 LWA458910 MFW458910 MPS458910 MZO458910 NJK458910 NTG458910 ODC458910 OMY458910 OWU458910 PGQ458910 PQM458910 QAI458910 QKE458910 QUA458910 RDW458910 RNS458910 RXO458910 SHK458910 SRG458910 TBC458910 TKY458910 TUU458910 UEQ458910 UOM458910 UYI458910 VIE458910 VSA458910 WBW458910 WLS458910 WVO458910 G524446 JC524446 SY524446 ACU524446 AMQ524446 AWM524446 BGI524446 BQE524446 CAA524446 CJW524446 CTS524446 DDO524446 DNK524446 DXG524446 EHC524446 EQY524446 FAU524446 FKQ524446 FUM524446 GEI524446 GOE524446 GYA524446 HHW524446 HRS524446 IBO524446 ILK524446 IVG524446 JFC524446 JOY524446 JYU524446 KIQ524446 KSM524446 LCI524446 LME524446 LWA524446 MFW524446 MPS524446 MZO524446 NJK524446 NTG524446 ODC524446 OMY524446 OWU524446 PGQ524446 PQM524446 QAI524446 QKE524446 QUA524446 RDW524446 RNS524446 RXO524446 SHK524446 SRG524446 TBC524446 TKY524446 TUU524446 UEQ524446 UOM524446 UYI524446 VIE524446 VSA524446 WBW524446 WLS524446 WVO524446 G589982 JC589982 SY589982 ACU589982 AMQ589982 AWM589982 BGI589982 BQE589982 CAA589982 CJW589982 CTS589982 DDO589982 DNK589982 DXG589982 EHC589982 EQY589982 FAU589982 FKQ589982 FUM589982 GEI589982 GOE589982 GYA589982 HHW589982 HRS589982 IBO589982 ILK589982 IVG589982 JFC589982 JOY589982 JYU589982 KIQ589982 KSM589982 LCI589982 LME589982 LWA589982 MFW589982 MPS589982 MZO589982 NJK589982 NTG589982 ODC589982 OMY589982 OWU589982 PGQ589982 PQM589982 QAI589982 QKE589982 QUA589982 RDW589982 RNS589982 RXO589982 SHK589982 SRG589982 TBC589982 TKY589982 TUU589982 UEQ589982 UOM589982 UYI589982 VIE589982 VSA589982 WBW589982 WLS589982 WVO589982 G655518 JC655518 SY655518 ACU655518 AMQ655518 AWM655518 BGI655518 BQE655518 CAA655518 CJW655518 CTS655518 DDO655518 DNK655518 DXG655518 EHC655518 EQY655518 FAU655518 FKQ655518 FUM655518 GEI655518 GOE655518 GYA655518 HHW655518 HRS655518 IBO655518 ILK655518 IVG655518 JFC655518 JOY655518 JYU655518 KIQ655518 KSM655518 LCI655518 LME655518 LWA655518 MFW655518 MPS655518 MZO655518 NJK655518 NTG655518 ODC655518 OMY655518 OWU655518 PGQ655518 PQM655518 QAI655518 QKE655518 QUA655518 RDW655518 RNS655518 RXO655518 SHK655518 SRG655518 TBC655518 TKY655518 TUU655518 UEQ655518 UOM655518 UYI655518 VIE655518 VSA655518 WBW655518 WLS655518 WVO655518 G721054 JC721054 SY721054 ACU721054 AMQ721054 AWM721054 BGI721054 BQE721054 CAA721054 CJW721054 CTS721054 DDO721054 DNK721054 DXG721054 EHC721054 EQY721054 FAU721054 FKQ721054 FUM721054 GEI721054 GOE721054 GYA721054 HHW721054 HRS721054 IBO721054 ILK721054 IVG721054 JFC721054 JOY721054 JYU721054 KIQ721054 KSM721054 LCI721054 LME721054 LWA721054 MFW721054 MPS721054 MZO721054 NJK721054 NTG721054 ODC721054 OMY721054 OWU721054 PGQ721054 PQM721054 QAI721054 QKE721054 QUA721054 RDW721054 RNS721054 RXO721054 SHK721054 SRG721054 TBC721054 TKY721054 TUU721054 UEQ721054 UOM721054 UYI721054 VIE721054 VSA721054 WBW721054 WLS721054 WVO721054 G786590 JC786590 SY786590 ACU786590 AMQ786590 AWM786590 BGI786590 BQE786590 CAA786590 CJW786590 CTS786590 DDO786590 DNK786590 DXG786590 EHC786590 EQY786590 FAU786590 FKQ786590 FUM786590 GEI786590 GOE786590 GYA786590 HHW786590 HRS786590 IBO786590 ILK786590 IVG786590 JFC786590 JOY786590 JYU786590 KIQ786590 KSM786590 LCI786590 LME786590 LWA786590 MFW786590 MPS786590 MZO786590 NJK786590 NTG786590 ODC786590 OMY786590 OWU786590 PGQ786590 PQM786590 QAI786590 QKE786590 QUA786590 RDW786590 RNS786590 RXO786590 SHK786590 SRG786590 TBC786590 TKY786590 TUU786590 UEQ786590 UOM786590 UYI786590 VIE786590 VSA786590 WBW786590 WLS786590 WVO786590 G852126 JC852126 SY852126 ACU852126 AMQ852126 AWM852126 BGI852126 BQE852126 CAA852126 CJW852126 CTS852126 DDO852126 DNK852126 DXG852126 EHC852126 EQY852126 FAU852126 FKQ852126 FUM852126 GEI852126 GOE852126 GYA852126 HHW852126 HRS852126 IBO852126 ILK852126 IVG852126 JFC852126 JOY852126 JYU852126 KIQ852126 KSM852126 LCI852126 LME852126 LWA852126 MFW852126 MPS852126 MZO852126 NJK852126 NTG852126 ODC852126 OMY852126 OWU852126 PGQ852126 PQM852126 QAI852126 QKE852126 QUA852126 RDW852126 RNS852126 RXO852126 SHK852126 SRG852126 TBC852126 TKY852126 TUU852126 UEQ852126 UOM852126 UYI852126 VIE852126 VSA852126 WBW852126 WLS852126 WVO852126 G917662 JC917662 SY917662 ACU917662 AMQ917662 AWM917662 BGI917662 BQE917662 CAA917662 CJW917662 CTS917662 DDO917662 DNK917662 DXG917662 EHC917662 EQY917662 FAU917662 FKQ917662 FUM917662 GEI917662 GOE917662 GYA917662 HHW917662 HRS917662 IBO917662 ILK917662 IVG917662 JFC917662 JOY917662 JYU917662 KIQ917662 KSM917662 LCI917662 LME917662 LWA917662 MFW917662 MPS917662 MZO917662 NJK917662 NTG917662 ODC917662 OMY917662 OWU917662 PGQ917662 PQM917662 QAI917662 QKE917662 QUA917662 RDW917662 RNS917662 RXO917662 SHK917662 SRG917662 TBC917662 TKY917662 TUU917662 UEQ917662 UOM917662 UYI917662 VIE917662 VSA917662 WBW917662 WLS917662 WVO917662 G983198 JC983198 SY983198 ACU983198 AMQ983198 AWM983198 BGI983198 BQE983198 CAA983198 CJW983198 CTS983198 DDO983198 DNK983198 DXG983198 EHC983198 EQY983198 FAU983198 FKQ983198 FUM983198 GEI983198 GOE983198 GYA983198 HHW983198 HRS983198 IBO983198 ILK983198 IVG983198 JFC983198 JOY983198 JYU983198 KIQ983198 KSM983198 LCI983198 LME983198 LWA983198 MFW983198 MPS983198 MZO983198 NJK983198 NTG983198 ODC983198 OMY983198 OWU983198 PGQ983198 PQM983198 QAI983198 QKE983198 QUA983198 RDW983198 RNS983198 RXO983198 SHK983198 SRG983198 TBC983198 TKY983198 TUU983198 UEQ983198 UOM983198 UYI983198 VIE983198 VSA983198 WBW983198 WLS983198 WVO983198 G153 JC153 SY153 ACU153 AMQ153 AWM153 BGI153 BQE153 CAA153 CJW153 CTS153 DDO153 DNK153 DXG153 EHC153 EQY153 FAU153 FKQ153 FUM153 GEI153 GOE153 GYA153 HHW153 HRS153 IBO153 ILK153 IVG153 JFC153 JOY153 JYU153 KIQ153 KSM153 LCI153 LME153 LWA153 MFW153 MPS153 MZO153 NJK153 NTG153 ODC153 OMY153 OWU153 PGQ153 PQM153 QAI153 QKE153 QUA153 RDW153 RNS153 RXO153 SHK153 SRG153 TBC153 TKY153 TUU153 UEQ153 UOM153 UYI153 VIE153 VSA153 WBW153 WLS153 WVO153 G65689 JC65689 SY65689 ACU65689 AMQ65689 AWM65689 BGI65689 BQE65689 CAA65689 CJW65689 CTS65689 DDO65689 DNK65689 DXG65689 EHC65689 EQY65689 FAU65689 FKQ65689 FUM65689 GEI65689 GOE65689 GYA65689 HHW65689 HRS65689 IBO65689 ILK65689 IVG65689 JFC65689 JOY65689 JYU65689 KIQ65689 KSM65689 LCI65689 LME65689 LWA65689 MFW65689 MPS65689 MZO65689 NJK65689 NTG65689 ODC65689 OMY65689 OWU65689 PGQ65689 PQM65689 QAI65689 QKE65689 QUA65689 RDW65689 RNS65689 RXO65689 SHK65689 SRG65689 TBC65689 TKY65689 TUU65689 UEQ65689 UOM65689 UYI65689 VIE65689 VSA65689 WBW65689 WLS65689 WVO65689 G131225 JC131225 SY131225 ACU131225 AMQ131225 AWM131225 BGI131225 BQE131225 CAA131225 CJW131225 CTS131225 DDO131225 DNK131225 DXG131225 EHC131225 EQY131225 FAU131225 FKQ131225 FUM131225 GEI131225 GOE131225 GYA131225 HHW131225 HRS131225 IBO131225 ILK131225 IVG131225 JFC131225 JOY131225 JYU131225 KIQ131225 KSM131225 LCI131225 LME131225 LWA131225 MFW131225 MPS131225 MZO131225 NJK131225 NTG131225 ODC131225 OMY131225 OWU131225 PGQ131225 PQM131225 QAI131225 QKE131225 QUA131225 RDW131225 RNS131225 RXO131225 SHK131225 SRG131225 TBC131225 TKY131225 TUU131225 UEQ131225 UOM131225 UYI131225 VIE131225 VSA131225 WBW131225 WLS131225 WVO131225 G196761 JC196761 SY196761 ACU196761 AMQ196761 AWM196761 BGI196761 BQE196761 CAA196761 CJW196761 CTS196761 DDO196761 DNK196761 DXG196761 EHC196761 EQY196761 FAU196761 FKQ196761 FUM196761 GEI196761 GOE196761 GYA196761 HHW196761 HRS196761 IBO196761 ILK196761 IVG196761 JFC196761 JOY196761 JYU196761 KIQ196761 KSM196761 LCI196761 LME196761 LWA196761 MFW196761 MPS196761 MZO196761 NJK196761 NTG196761 ODC196761 OMY196761 OWU196761 PGQ196761 PQM196761 QAI196761 QKE196761 QUA196761 RDW196761 RNS196761 RXO196761 SHK196761 SRG196761 TBC196761 TKY196761 TUU196761 UEQ196761 UOM196761 UYI196761 VIE196761 VSA196761 WBW196761 WLS196761 WVO196761 G262297 JC262297 SY262297 ACU262297 AMQ262297 AWM262297 BGI262297 BQE262297 CAA262297 CJW262297 CTS262297 DDO262297 DNK262297 DXG262297 EHC262297 EQY262297 FAU262297 FKQ262297 FUM262297 GEI262297 GOE262297 GYA262297 HHW262297 HRS262297 IBO262297 ILK262297 IVG262297 JFC262297 JOY262297 JYU262297 KIQ262297 KSM262297 LCI262297 LME262297 LWA262297 MFW262297 MPS262297 MZO262297 NJK262297 NTG262297 ODC262297 OMY262297 OWU262297 PGQ262297 PQM262297 QAI262297 QKE262297 QUA262297 RDW262297 RNS262297 RXO262297 SHK262297 SRG262297 TBC262297 TKY262297 TUU262297 UEQ262297 UOM262297 UYI262297 VIE262297 VSA262297 WBW262297 WLS262297 WVO262297 G327833 JC327833 SY327833 ACU327833 AMQ327833 AWM327833 BGI327833 BQE327833 CAA327833 CJW327833 CTS327833 DDO327833 DNK327833 DXG327833 EHC327833 EQY327833 FAU327833 FKQ327833 FUM327833 GEI327833 GOE327833 GYA327833 HHW327833 HRS327833 IBO327833 ILK327833 IVG327833 JFC327833 JOY327833 JYU327833 KIQ327833 KSM327833 LCI327833 LME327833 LWA327833 MFW327833 MPS327833 MZO327833 NJK327833 NTG327833 ODC327833 OMY327833 OWU327833 PGQ327833 PQM327833 QAI327833 QKE327833 QUA327833 RDW327833 RNS327833 RXO327833 SHK327833 SRG327833 TBC327833 TKY327833 TUU327833 UEQ327833 UOM327833 UYI327833 VIE327833 VSA327833 WBW327833 WLS327833 WVO327833 G393369 JC393369 SY393369 ACU393369 AMQ393369 AWM393369 BGI393369 BQE393369 CAA393369 CJW393369 CTS393369 DDO393369 DNK393369 DXG393369 EHC393369 EQY393369 FAU393369 FKQ393369 FUM393369 GEI393369 GOE393369 GYA393369 HHW393369 HRS393369 IBO393369 ILK393369 IVG393369 JFC393369 JOY393369 JYU393369 KIQ393369 KSM393369 LCI393369 LME393369 LWA393369 MFW393369 MPS393369 MZO393369 NJK393369 NTG393369 ODC393369 OMY393369 OWU393369 PGQ393369 PQM393369 QAI393369 QKE393369 QUA393369 RDW393369 RNS393369 RXO393369 SHK393369 SRG393369 TBC393369 TKY393369 TUU393369 UEQ393369 UOM393369 UYI393369 VIE393369 VSA393369 WBW393369 WLS393369 WVO393369 G458905 JC458905 SY458905 ACU458905 AMQ458905 AWM458905 BGI458905 BQE458905 CAA458905 CJW458905 CTS458905 DDO458905 DNK458905 DXG458905 EHC458905 EQY458905 FAU458905 FKQ458905 FUM458905 GEI458905 GOE458905 GYA458905 HHW458905 HRS458905 IBO458905 ILK458905 IVG458905 JFC458905 JOY458905 JYU458905 KIQ458905 KSM458905 LCI458905 LME458905 LWA458905 MFW458905 MPS458905 MZO458905 NJK458905 NTG458905 ODC458905 OMY458905 OWU458905 PGQ458905 PQM458905 QAI458905 QKE458905 QUA458905 RDW458905 RNS458905 RXO458905 SHK458905 SRG458905 TBC458905 TKY458905 TUU458905 UEQ458905 UOM458905 UYI458905 VIE458905 VSA458905 WBW458905 WLS458905 WVO458905 G524441 JC524441 SY524441 ACU524441 AMQ524441 AWM524441 BGI524441 BQE524441 CAA524441 CJW524441 CTS524441 DDO524441 DNK524441 DXG524441 EHC524441 EQY524441 FAU524441 FKQ524441 FUM524441 GEI524441 GOE524441 GYA524441 HHW524441 HRS524441 IBO524441 ILK524441 IVG524441 JFC524441 JOY524441 JYU524441 KIQ524441 KSM524441 LCI524441 LME524441 LWA524441 MFW524441 MPS524441 MZO524441 NJK524441 NTG524441 ODC524441 OMY524441 OWU524441 PGQ524441 PQM524441 QAI524441 QKE524441 QUA524441 RDW524441 RNS524441 RXO524441 SHK524441 SRG524441 TBC524441 TKY524441 TUU524441 UEQ524441 UOM524441 UYI524441 VIE524441 VSA524441 WBW524441 WLS524441 WVO524441 G589977 JC589977 SY589977 ACU589977 AMQ589977 AWM589977 BGI589977 BQE589977 CAA589977 CJW589977 CTS589977 DDO589977 DNK589977 DXG589977 EHC589977 EQY589977 FAU589977 FKQ589977 FUM589977 GEI589977 GOE589977 GYA589977 HHW589977 HRS589977 IBO589977 ILK589977 IVG589977 JFC589977 JOY589977 JYU589977 KIQ589977 KSM589977 LCI589977 LME589977 LWA589977 MFW589977 MPS589977 MZO589977 NJK589977 NTG589977 ODC589977 OMY589977 OWU589977 PGQ589977 PQM589977 QAI589977 QKE589977 QUA589977 RDW589977 RNS589977 RXO589977 SHK589977 SRG589977 TBC589977 TKY589977 TUU589977 UEQ589977 UOM589977 UYI589977 VIE589977 VSA589977 WBW589977 WLS589977 WVO589977 G655513 JC655513 SY655513 ACU655513 AMQ655513 AWM655513 BGI655513 BQE655513 CAA655513 CJW655513 CTS655513 DDO655513 DNK655513 DXG655513 EHC655513 EQY655513 FAU655513 FKQ655513 FUM655513 GEI655513 GOE655513 GYA655513 HHW655513 HRS655513 IBO655513 ILK655513 IVG655513 JFC655513 JOY655513 JYU655513 KIQ655513 KSM655513 LCI655513 LME655513 LWA655513 MFW655513 MPS655513 MZO655513 NJK655513 NTG655513 ODC655513 OMY655513 OWU655513 PGQ655513 PQM655513 QAI655513 QKE655513 QUA655513 RDW655513 RNS655513 RXO655513 SHK655513 SRG655513 TBC655513 TKY655513 TUU655513 UEQ655513 UOM655513 UYI655513 VIE655513 VSA655513 WBW655513 WLS655513 WVO655513 G721049 JC721049 SY721049 ACU721049 AMQ721049 AWM721049 BGI721049 BQE721049 CAA721049 CJW721049 CTS721049 DDO721049 DNK721049 DXG721049 EHC721049 EQY721049 FAU721049 FKQ721049 FUM721049 GEI721049 GOE721049 GYA721049 HHW721049 HRS721049 IBO721049 ILK721049 IVG721049 JFC721049 JOY721049 JYU721049 KIQ721049 KSM721049 LCI721049 LME721049 LWA721049 MFW721049 MPS721049 MZO721049 NJK721049 NTG721049 ODC721049 OMY721049 OWU721049 PGQ721049 PQM721049 QAI721049 QKE721049 QUA721049 RDW721049 RNS721049 RXO721049 SHK721049 SRG721049 TBC721049 TKY721049 TUU721049 UEQ721049 UOM721049 UYI721049 VIE721049 VSA721049 WBW721049 WLS721049 WVO721049 G786585 JC786585 SY786585 ACU786585 AMQ786585 AWM786585 BGI786585 BQE786585 CAA786585 CJW786585 CTS786585 DDO786585 DNK786585 DXG786585 EHC786585 EQY786585 FAU786585 FKQ786585 FUM786585 GEI786585 GOE786585 GYA786585 HHW786585 HRS786585 IBO786585 ILK786585 IVG786585 JFC786585 JOY786585 JYU786585 KIQ786585 KSM786585 LCI786585 LME786585 LWA786585 MFW786585 MPS786585 MZO786585 NJK786585 NTG786585 ODC786585 OMY786585 OWU786585 PGQ786585 PQM786585 QAI786585 QKE786585 QUA786585 RDW786585 RNS786585 RXO786585 SHK786585 SRG786585 TBC786585 TKY786585 TUU786585 UEQ786585 UOM786585 UYI786585 VIE786585 VSA786585 WBW786585 WLS786585 WVO786585 G852121 JC852121 SY852121 ACU852121 AMQ852121 AWM852121 BGI852121 BQE852121 CAA852121 CJW852121 CTS852121 DDO852121 DNK852121 DXG852121 EHC852121 EQY852121 FAU852121 FKQ852121 FUM852121 GEI852121 GOE852121 GYA852121 HHW852121 HRS852121 IBO852121 ILK852121 IVG852121 JFC852121 JOY852121 JYU852121 KIQ852121 KSM852121 LCI852121 LME852121 LWA852121 MFW852121 MPS852121 MZO852121 NJK852121 NTG852121 ODC852121 OMY852121 OWU852121 PGQ852121 PQM852121 QAI852121 QKE852121 QUA852121 RDW852121 RNS852121 RXO852121 SHK852121 SRG852121 TBC852121 TKY852121 TUU852121 UEQ852121 UOM852121 UYI852121 VIE852121 VSA852121 WBW852121 WLS852121 WVO852121 G917657 JC917657 SY917657 ACU917657 AMQ917657 AWM917657 BGI917657 BQE917657 CAA917657 CJW917657 CTS917657 DDO917657 DNK917657 DXG917657 EHC917657 EQY917657 FAU917657 FKQ917657 FUM917657 GEI917657 GOE917657 GYA917657 HHW917657 HRS917657 IBO917657 ILK917657 IVG917657 JFC917657 JOY917657 JYU917657 KIQ917657 KSM917657 LCI917657 LME917657 LWA917657 MFW917657 MPS917657 MZO917657 NJK917657 NTG917657 ODC917657 OMY917657 OWU917657 PGQ917657 PQM917657 QAI917657 QKE917657 QUA917657 RDW917657 RNS917657 RXO917657 SHK917657 SRG917657 TBC917657 TKY917657 TUU917657 UEQ917657 UOM917657 UYI917657 VIE917657 VSA917657 WBW917657 WLS917657 WVO917657 G983193 JC983193 SY983193 ACU983193 AMQ983193 AWM983193 BGI983193 BQE983193 CAA983193 CJW983193 CTS983193 DDO983193 DNK983193 DXG983193 EHC983193 EQY983193 FAU983193 FKQ983193 FUM983193 GEI983193 GOE983193 GYA983193 HHW983193 HRS983193 IBO983193 ILK983193 IVG983193 JFC983193 JOY983193 JYU983193 KIQ983193 KSM983193 LCI983193 LME983193 LWA983193 MFW983193 MPS983193 MZO983193 NJK983193 NTG983193 ODC983193 OMY983193 OWU983193 PGQ983193 PQM983193 QAI983193 QKE983193 QUA983193 RDW983193 RNS983193 RXO983193 SHK983193 SRG983193 TBC983193 TKY983193 TUU983193 UEQ983193 UOM983193 UYI983193 VIE983193 VSA983193 WBW983193 WLS983193 WVO983193 TBC983103 JC184 SY184 ACU184 AMQ184 AWM184 BGI184 BQE184 CAA184 CJW184 CTS184 DDO184 DNK184 DXG184 EHC184 EQY184 FAU184 FKQ184 FUM184 GEI184 GOE184 GYA184 HHW184 HRS184 IBO184 ILK184 IVG184 JFC184 JOY184 JYU184 KIQ184 KSM184 LCI184 LME184 LWA184 MFW184 MPS184 MZO184 NJK184 NTG184 ODC184 OMY184 OWU184 PGQ184 PQM184 QAI184 QKE184 QUA184 RDW184 RNS184 RXO184 SHK184 SRG184 TBC184 TKY184 TUU184 UEQ184 UOM184 UYI184 VIE184 VSA184 WBW184 WLS184 WVO184 G65720 JC65720 SY65720 ACU65720 AMQ65720 AWM65720 BGI65720 BQE65720 CAA65720 CJW65720 CTS65720 DDO65720 DNK65720 DXG65720 EHC65720 EQY65720 FAU65720 FKQ65720 FUM65720 GEI65720 GOE65720 GYA65720 HHW65720 HRS65720 IBO65720 ILK65720 IVG65720 JFC65720 JOY65720 JYU65720 KIQ65720 KSM65720 LCI65720 LME65720 LWA65720 MFW65720 MPS65720 MZO65720 NJK65720 NTG65720 ODC65720 OMY65720 OWU65720 PGQ65720 PQM65720 QAI65720 QKE65720 QUA65720 RDW65720 RNS65720 RXO65720 SHK65720 SRG65720 TBC65720 TKY65720 TUU65720 UEQ65720 UOM65720 UYI65720 VIE65720 VSA65720 WBW65720 WLS65720 WVO65720 G131256 JC131256 SY131256 ACU131256 AMQ131256 AWM131256 BGI131256 BQE131256 CAA131256 CJW131256 CTS131256 DDO131256 DNK131256 DXG131256 EHC131256 EQY131256 FAU131256 FKQ131256 FUM131256 GEI131256 GOE131256 GYA131256 HHW131256 HRS131256 IBO131256 ILK131256 IVG131256 JFC131256 JOY131256 JYU131256 KIQ131256 KSM131256 LCI131256 LME131256 LWA131256 MFW131256 MPS131256 MZO131256 NJK131256 NTG131256 ODC131256 OMY131256 OWU131256 PGQ131256 PQM131256 QAI131256 QKE131256 QUA131256 RDW131256 RNS131256 RXO131256 SHK131256 SRG131256 TBC131256 TKY131256 TUU131256 UEQ131256 UOM131256 UYI131256 VIE131256 VSA131256 WBW131256 WLS131256 WVO131256 G196792 JC196792 SY196792 ACU196792 AMQ196792 AWM196792 BGI196792 BQE196792 CAA196792 CJW196792 CTS196792 DDO196792 DNK196792 DXG196792 EHC196792 EQY196792 FAU196792 FKQ196792 FUM196792 GEI196792 GOE196792 GYA196792 HHW196792 HRS196792 IBO196792 ILK196792 IVG196792 JFC196792 JOY196792 JYU196792 KIQ196792 KSM196792 LCI196792 LME196792 LWA196792 MFW196792 MPS196792 MZO196792 NJK196792 NTG196792 ODC196792 OMY196792 OWU196792 PGQ196792 PQM196792 QAI196792 QKE196792 QUA196792 RDW196792 RNS196792 RXO196792 SHK196792 SRG196792 TBC196792 TKY196792 TUU196792 UEQ196792 UOM196792 UYI196792 VIE196792 VSA196792 WBW196792 WLS196792 WVO196792 G262328 JC262328 SY262328 ACU262328 AMQ262328 AWM262328 BGI262328 BQE262328 CAA262328 CJW262328 CTS262328 DDO262328 DNK262328 DXG262328 EHC262328 EQY262328 FAU262328 FKQ262328 FUM262328 GEI262328 GOE262328 GYA262328 HHW262328 HRS262328 IBO262328 ILK262328 IVG262328 JFC262328 JOY262328 JYU262328 KIQ262328 KSM262328 LCI262328 LME262328 LWA262328 MFW262328 MPS262328 MZO262328 NJK262328 NTG262328 ODC262328 OMY262328 OWU262328 PGQ262328 PQM262328 QAI262328 QKE262328 QUA262328 RDW262328 RNS262328 RXO262328 SHK262328 SRG262328 TBC262328 TKY262328 TUU262328 UEQ262328 UOM262328 UYI262328 VIE262328 VSA262328 WBW262328 WLS262328 WVO262328 G327864 JC327864 SY327864 ACU327864 AMQ327864 AWM327864 BGI327864 BQE327864 CAA327864 CJW327864 CTS327864 DDO327864 DNK327864 DXG327864 EHC327864 EQY327864 FAU327864 FKQ327864 FUM327864 GEI327864 GOE327864 GYA327864 HHW327864 HRS327864 IBO327864 ILK327864 IVG327864 JFC327864 JOY327864 JYU327864 KIQ327864 KSM327864 LCI327864 LME327864 LWA327864 MFW327864 MPS327864 MZO327864 NJK327864 NTG327864 ODC327864 OMY327864 OWU327864 PGQ327864 PQM327864 QAI327864 QKE327864 QUA327864 RDW327864 RNS327864 RXO327864 SHK327864 SRG327864 TBC327864 TKY327864 TUU327864 UEQ327864 UOM327864 UYI327864 VIE327864 VSA327864 WBW327864 WLS327864 WVO327864 G393400 JC393400 SY393400 ACU393400 AMQ393400 AWM393400 BGI393400 BQE393400 CAA393400 CJW393400 CTS393400 DDO393400 DNK393400 DXG393400 EHC393400 EQY393400 FAU393400 FKQ393400 FUM393400 GEI393400 GOE393400 GYA393400 HHW393400 HRS393400 IBO393400 ILK393400 IVG393400 JFC393400 JOY393400 JYU393400 KIQ393400 KSM393400 LCI393400 LME393400 LWA393400 MFW393400 MPS393400 MZO393400 NJK393400 NTG393400 ODC393400 OMY393400 OWU393400 PGQ393400 PQM393400 QAI393400 QKE393400 QUA393400 RDW393400 RNS393400 RXO393400 SHK393400 SRG393400 TBC393400 TKY393400 TUU393400 UEQ393400 UOM393400 UYI393400 VIE393400 VSA393400 WBW393400 WLS393400 WVO393400 G458936 JC458936 SY458936 ACU458936 AMQ458936 AWM458936 BGI458936 BQE458936 CAA458936 CJW458936 CTS458936 DDO458936 DNK458936 DXG458936 EHC458936 EQY458936 FAU458936 FKQ458936 FUM458936 GEI458936 GOE458936 GYA458936 HHW458936 HRS458936 IBO458936 ILK458936 IVG458936 JFC458936 JOY458936 JYU458936 KIQ458936 KSM458936 LCI458936 LME458936 LWA458936 MFW458936 MPS458936 MZO458936 NJK458936 NTG458936 ODC458936 OMY458936 OWU458936 PGQ458936 PQM458936 QAI458936 QKE458936 QUA458936 RDW458936 RNS458936 RXO458936 SHK458936 SRG458936 TBC458936 TKY458936 TUU458936 UEQ458936 UOM458936 UYI458936 VIE458936 VSA458936 WBW458936 WLS458936 WVO458936 G524472 JC524472 SY524472 ACU524472 AMQ524472 AWM524472 BGI524472 BQE524472 CAA524472 CJW524472 CTS524472 DDO524472 DNK524472 DXG524472 EHC524472 EQY524472 FAU524472 FKQ524472 FUM524472 GEI524472 GOE524472 GYA524472 HHW524472 HRS524472 IBO524472 ILK524472 IVG524472 JFC524472 JOY524472 JYU524472 KIQ524472 KSM524472 LCI524472 LME524472 LWA524472 MFW524472 MPS524472 MZO524472 NJK524472 NTG524472 ODC524472 OMY524472 OWU524472 PGQ524472 PQM524472 QAI524472 QKE524472 QUA524472 RDW524472 RNS524472 RXO524472 SHK524472 SRG524472 TBC524472 TKY524472 TUU524472 UEQ524472 UOM524472 UYI524472 VIE524472 VSA524472 WBW524472 WLS524472 WVO524472 G590008 JC590008 SY590008 ACU590008 AMQ590008 AWM590008 BGI590008 BQE590008 CAA590008 CJW590008 CTS590008 DDO590008 DNK590008 DXG590008 EHC590008 EQY590008 FAU590008 FKQ590008 FUM590008 GEI590008 GOE590008 GYA590008 HHW590008 HRS590008 IBO590008 ILK590008 IVG590008 JFC590008 JOY590008 JYU590008 KIQ590008 KSM590008 LCI590008 LME590008 LWA590008 MFW590008 MPS590008 MZO590008 NJK590008 NTG590008 ODC590008 OMY590008 OWU590008 PGQ590008 PQM590008 QAI590008 QKE590008 QUA590008 RDW590008 RNS590008 RXO590008 SHK590008 SRG590008 TBC590008 TKY590008 TUU590008 UEQ590008 UOM590008 UYI590008 VIE590008 VSA590008 WBW590008 WLS590008 WVO590008 G655544 JC655544 SY655544 ACU655544 AMQ655544 AWM655544 BGI655544 BQE655544 CAA655544 CJW655544 CTS655544 DDO655544 DNK655544 DXG655544 EHC655544 EQY655544 FAU655544 FKQ655544 FUM655544 GEI655544 GOE655544 GYA655544 HHW655544 HRS655544 IBO655544 ILK655544 IVG655544 JFC655544 JOY655544 JYU655544 KIQ655544 KSM655544 LCI655544 LME655544 LWA655544 MFW655544 MPS655544 MZO655544 NJK655544 NTG655544 ODC655544 OMY655544 OWU655544 PGQ655544 PQM655544 QAI655544 QKE655544 QUA655544 RDW655544 RNS655544 RXO655544 SHK655544 SRG655544 TBC655544 TKY655544 TUU655544 UEQ655544 UOM655544 UYI655544 VIE655544 VSA655544 WBW655544 WLS655544 WVO655544 G721080 JC721080 SY721080 ACU721080 AMQ721080 AWM721080 BGI721080 BQE721080 CAA721080 CJW721080 CTS721080 DDO721080 DNK721080 DXG721080 EHC721080 EQY721080 FAU721080 FKQ721080 FUM721080 GEI721080 GOE721080 GYA721080 HHW721080 HRS721080 IBO721080 ILK721080 IVG721080 JFC721080 JOY721080 JYU721080 KIQ721080 KSM721080 LCI721080 LME721080 LWA721080 MFW721080 MPS721080 MZO721080 NJK721080 NTG721080 ODC721080 OMY721080 OWU721080 PGQ721080 PQM721080 QAI721080 QKE721080 QUA721080 RDW721080 RNS721080 RXO721080 SHK721080 SRG721080 TBC721080 TKY721080 TUU721080 UEQ721080 UOM721080 UYI721080 VIE721080 VSA721080 WBW721080 WLS721080 WVO721080 G786616 JC786616 SY786616 ACU786616 AMQ786616 AWM786616 BGI786616 BQE786616 CAA786616 CJW786616 CTS786616 DDO786616 DNK786616 DXG786616 EHC786616 EQY786616 FAU786616 FKQ786616 FUM786616 GEI786616 GOE786616 GYA786616 HHW786616 HRS786616 IBO786616 ILK786616 IVG786616 JFC786616 JOY786616 JYU786616 KIQ786616 KSM786616 LCI786616 LME786616 LWA786616 MFW786616 MPS786616 MZO786616 NJK786616 NTG786616 ODC786616 OMY786616 OWU786616 PGQ786616 PQM786616 QAI786616 QKE786616 QUA786616 RDW786616 RNS786616 RXO786616 SHK786616 SRG786616 TBC786616 TKY786616 TUU786616 UEQ786616 UOM786616 UYI786616 VIE786616 VSA786616 WBW786616 WLS786616 WVO786616 G852152 JC852152 SY852152 ACU852152 AMQ852152 AWM852152 BGI852152 BQE852152 CAA852152 CJW852152 CTS852152 DDO852152 DNK852152 DXG852152 EHC852152 EQY852152 FAU852152 FKQ852152 FUM852152 GEI852152 GOE852152 GYA852152 HHW852152 HRS852152 IBO852152 ILK852152 IVG852152 JFC852152 JOY852152 JYU852152 KIQ852152 KSM852152 LCI852152 LME852152 LWA852152 MFW852152 MPS852152 MZO852152 NJK852152 NTG852152 ODC852152 OMY852152 OWU852152 PGQ852152 PQM852152 QAI852152 QKE852152 QUA852152 RDW852152 RNS852152 RXO852152 SHK852152 SRG852152 TBC852152 TKY852152 TUU852152 UEQ852152 UOM852152 UYI852152 VIE852152 VSA852152 WBW852152 WLS852152 WVO852152 G917688 JC917688 SY917688 ACU917688 AMQ917688 AWM917688 BGI917688 BQE917688 CAA917688 CJW917688 CTS917688 DDO917688 DNK917688 DXG917688 EHC917688 EQY917688 FAU917688 FKQ917688 FUM917688 GEI917688 GOE917688 GYA917688 HHW917688 HRS917688 IBO917688 ILK917688 IVG917688 JFC917688 JOY917688 JYU917688 KIQ917688 KSM917688 LCI917688 LME917688 LWA917688 MFW917688 MPS917688 MZO917688 NJK917688 NTG917688 ODC917688 OMY917688 OWU917688 PGQ917688 PQM917688 QAI917688 QKE917688 QUA917688 RDW917688 RNS917688 RXO917688 SHK917688 SRG917688 TBC917688 TKY917688 TUU917688 UEQ917688 UOM917688 UYI917688 VIE917688 VSA917688 WBW917688 WLS917688 WVO917688 G983224 JC983224 SY983224 ACU983224 AMQ983224 AWM983224 BGI983224 BQE983224 CAA983224 CJW983224 CTS983224 DDO983224 DNK983224 DXG983224 EHC983224 EQY983224 FAU983224 FKQ983224 FUM983224 GEI983224 GOE983224 GYA983224 HHW983224 HRS983224 IBO983224 ILK983224 IVG983224 JFC983224 JOY983224 JYU983224 KIQ983224 KSM983224 LCI983224 LME983224 LWA983224 MFW983224 MPS983224 MZO983224 NJK983224 NTG983224 ODC983224 OMY983224 OWU983224 PGQ983224 PQM983224 QAI983224 QKE983224 QUA983224 RDW983224 RNS983224 RXO983224 SHK983224 SRG983224 TBC983224 TKY983224 TUU983224 UEQ983224 UOM983224 UYI983224 VIE983224 VSA983224 WBW983224 WLS983224 WVO983224 G176:G178 JC176:JC178 SY176:SY178 ACU176:ACU178 AMQ176:AMQ178 AWM176:AWM178 BGI176:BGI178 BQE176:BQE178 CAA176:CAA178 CJW176:CJW178 CTS176:CTS178 DDO176:DDO178 DNK176:DNK178 DXG176:DXG178 EHC176:EHC178 EQY176:EQY178 FAU176:FAU178 FKQ176:FKQ178 FUM176:FUM178 GEI176:GEI178 GOE176:GOE178 GYA176:GYA178 HHW176:HHW178 HRS176:HRS178 IBO176:IBO178 ILK176:ILK178 IVG176:IVG178 JFC176:JFC178 JOY176:JOY178 JYU176:JYU178 KIQ176:KIQ178 KSM176:KSM178 LCI176:LCI178 LME176:LME178 LWA176:LWA178 MFW176:MFW178 MPS176:MPS178 MZO176:MZO178 NJK176:NJK178 NTG176:NTG178 ODC176:ODC178 OMY176:OMY178 OWU176:OWU178 PGQ176:PGQ178 PQM176:PQM178 QAI176:QAI178 QKE176:QKE178 QUA176:QUA178 RDW176:RDW178 RNS176:RNS178 RXO176:RXO178 SHK176:SHK178 SRG176:SRG178 TBC176:TBC178 TKY176:TKY178 TUU176:TUU178 UEQ176:UEQ178 UOM176:UOM178 UYI176:UYI178 VIE176:VIE178 VSA176:VSA178 WBW176:WBW178 WLS176:WLS178 WVO176:WVO178 G65712:G65714 JC65712:JC65714 SY65712:SY65714 ACU65712:ACU65714 AMQ65712:AMQ65714 AWM65712:AWM65714 BGI65712:BGI65714 BQE65712:BQE65714 CAA65712:CAA65714 CJW65712:CJW65714 CTS65712:CTS65714 DDO65712:DDO65714 DNK65712:DNK65714 DXG65712:DXG65714 EHC65712:EHC65714 EQY65712:EQY65714 FAU65712:FAU65714 FKQ65712:FKQ65714 FUM65712:FUM65714 GEI65712:GEI65714 GOE65712:GOE65714 GYA65712:GYA65714 HHW65712:HHW65714 HRS65712:HRS65714 IBO65712:IBO65714 ILK65712:ILK65714 IVG65712:IVG65714 JFC65712:JFC65714 JOY65712:JOY65714 JYU65712:JYU65714 KIQ65712:KIQ65714 KSM65712:KSM65714 LCI65712:LCI65714 LME65712:LME65714 LWA65712:LWA65714 MFW65712:MFW65714 MPS65712:MPS65714 MZO65712:MZO65714 NJK65712:NJK65714 NTG65712:NTG65714 ODC65712:ODC65714 OMY65712:OMY65714 OWU65712:OWU65714 PGQ65712:PGQ65714 PQM65712:PQM65714 QAI65712:QAI65714 QKE65712:QKE65714 QUA65712:QUA65714 RDW65712:RDW65714 RNS65712:RNS65714 RXO65712:RXO65714 SHK65712:SHK65714 SRG65712:SRG65714 TBC65712:TBC65714 TKY65712:TKY65714 TUU65712:TUU65714 UEQ65712:UEQ65714 UOM65712:UOM65714 UYI65712:UYI65714 VIE65712:VIE65714 VSA65712:VSA65714 WBW65712:WBW65714 WLS65712:WLS65714 WVO65712:WVO65714 G131248:G131250 JC131248:JC131250 SY131248:SY131250 ACU131248:ACU131250 AMQ131248:AMQ131250 AWM131248:AWM131250 BGI131248:BGI131250 BQE131248:BQE131250 CAA131248:CAA131250 CJW131248:CJW131250 CTS131248:CTS131250 DDO131248:DDO131250 DNK131248:DNK131250 DXG131248:DXG131250 EHC131248:EHC131250 EQY131248:EQY131250 FAU131248:FAU131250 FKQ131248:FKQ131250 FUM131248:FUM131250 GEI131248:GEI131250 GOE131248:GOE131250 GYA131248:GYA131250 HHW131248:HHW131250 HRS131248:HRS131250 IBO131248:IBO131250 ILK131248:ILK131250 IVG131248:IVG131250 JFC131248:JFC131250 JOY131248:JOY131250 JYU131248:JYU131250 KIQ131248:KIQ131250 KSM131248:KSM131250 LCI131248:LCI131250 LME131248:LME131250 LWA131248:LWA131250 MFW131248:MFW131250 MPS131248:MPS131250 MZO131248:MZO131250 NJK131248:NJK131250 NTG131248:NTG131250 ODC131248:ODC131250 OMY131248:OMY131250 OWU131248:OWU131250 PGQ131248:PGQ131250 PQM131248:PQM131250 QAI131248:QAI131250 QKE131248:QKE131250 QUA131248:QUA131250 RDW131248:RDW131250 RNS131248:RNS131250 RXO131248:RXO131250 SHK131248:SHK131250 SRG131248:SRG131250 TBC131248:TBC131250 TKY131248:TKY131250 TUU131248:TUU131250 UEQ131248:UEQ131250 UOM131248:UOM131250 UYI131248:UYI131250 VIE131248:VIE131250 VSA131248:VSA131250 WBW131248:WBW131250 WLS131248:WLS131250 WVO131248:WVO131250 G196784:G196786 JC196784:JC196786 SY196784:SY196786 ACU196784:ACU196786 AMQ196784:AMQ196786 AWM196784:AWM196786 BGI196784:BGI196786 BQE196784:BQE196786 CAA196784:CAA196786 CJW196784:CJW196786 CTS196784:CTS196786 DDO196784:DDO196786 DNK196784:DNK196786 DXG196784:DXG196786 EHC196784:EHC196786 EQY196784:EQY196786 FAU196784:FAU196786 FKQ196784:FKQ196786 FUM196784:FUM196786 GEI196784:GEI196786 GOE196784:GOE196786 GYA196784:GYA196786 HHW196784:HHW196786 HRS196784:HRS196786 IBO196784:IBO196786 ILK196784:ILK196786 IVG196784:IVG196786 JFC196784:JFC196786 JOY196784:JOY196786 JYU196784:JYU196786 KIQ196784:KIQ196786 KSM196784:KSM196786 LCI196784:LCI196786 LME196784:LME196786 LWA196784:LWA196786 MFW196784:MFW196786 MPS196784:MPS196786 MZO196784:MZO196786 NJK196784:NJK196786 NTG196784:NTG196786 ODC196784:ODC196786 OMY196784:OMY196786 OWU196784:OWU196786 PGQ196784:PGQ196786 PQM196784:PQM196786 QAI196784:QAI196786 QKE196784:QKE196786 QUA196784:QUA196786 RDW196784:RDW196786 RNS196784:RNS196786 RXO196784:RXO196786 SHK196784:SHK196786 SRG196784:SRG196786 TBC196784:TBC196786 TKY196784:TKY196786 TUU196784:TUU196786 UEQ196784:UEQ196786 UOM196784:UOM196786 UYI196784:UYI196786 VIE196784:VIE196786 VSA196784:VSA196786 WBW196784:WBW196786 WLS196784:WLS196786 WVO196784:WVO196786 G262320:G262322 JC262320:JC262322 SY262320:SY262322 ACU262320:ACU262322 AMQ262320:AMQ262322 AWM262320:AWM262322 BGI262320:BGI262322 BQE262320:BQE262322 CAA262320:CAA262322 CJW262320:CJW262322 CTS262320:CTS262322 DDO262320:DDO262322 DNK262320:DNK262322 DXG262320:DXG262322 EHC262320:EHC262322 EQY262320:EQY262322 FAU262320:FAU262322 FKQ262320:FKQ262322 FUM262320:FUM262322 GEI262320:GEI262322 GOE262320:GOE262322 GYA262320:GYA262322 HHW262320:HHW262322 HRS262320:HRS262322 IBO262320:IBO262322 ILK262320:ILK262322 IVG262320:IVG262322 JFC262320:JFC262322 JOY262320:JOY262322 JYU262320:JYU262322 KIQ262320:KIQ262322 KSM262320:KSM262322 LCI262320:LCI262322 LME262320:LME262322 LWA262320:LWA262322 MFW262320:MFW262322 MPS262320:MPS262322 MZO262320:MZO262322 NJK262320:NJK262322 NTG262320:NTG262322 ODC262320:ODC262322 OMY262320:OMY262322 OWU262320:OWU262322 PGQ262320:PGQ262322 PQM262320:PQM262322 QAI262320:QAI262322 QKE262320:QKE262322 QUA262320:QUA262322 RDW262320:RDW262322 RNS262320:RNS262322 RXO262320:RXO262322 SHK262320:SHK262322 SRG262320:SRG262322 TBC262320:TBC262322 TKY262320:TKY262322 TUU262320:TUU262322 UEQ262320:UEQ262322 UOM262320:UOM262322 UYI262320:UYI262322 VIE262320:VIE262322 VSA262320:VSA262322 WBW262320:WBW262322 WLS262320:WLS262322 WVO262320:WVO262322 G327856:G327858 JC327856:JC327858 SY327856:SY327858 ACU327856:ACU327858 AMQ327856:AMQ327858 AWM327856:AWM327858 BGI327856:BGI327858 BQE327856:BQE327858 CAA327856:CAA327858 CJW327856:CJW327858 CTS327856:CTS327858 DDO327856:DDO327858 DNK327856:DNK327858 DXG327856:DXG327858 EHC327856:EHC327858 EQY327856:EQY327858 FAU327856:FAU327858 FKQ327856:FKQ327858 FUM327856:FUM327858 GEI327856:GEI327858 GOE327856:GOE327858 GYA327856:GYA327858 HHW327856:HHW327858 HRS327856:HRS327858 IBO327856:IBO327858 ILK327856:ILK327858 IVG327856:IVG327858 JFC327856:JFC327858 JOY327856:JOY327858 JYU327856:JYU327858 KIQ327856:KIQ327858 KSM327856:KSM327858 LCI327856:LCI327858 LME327856:LME327858 LWA327856:LWA327858 MFW327856:MFW327858 MPS327856:MPS327858 MZO327856:MZO327858 NJK327856:NJK327858 NTG327856:NTG327858 ODC327856:ODC327858 OMY327856:OMY327858 OWU327856:OWU327858 PGQ327856:PGQ327858 PQM327856:PQM327858 QAI327856:QAI327858 QKE327856:QKE327858 QUA327856:QUA327858 RDW327856:RDW327858 RNS327856:RNS327858 RXO327856:RXO327858 SHK327856:SHK327858 SRG327856:SRG327858 TBC327856:TBC327858 TKY327856:TKY327858 TUU327856:TUU327858 UEQ327856:UEQ327858 UOM327856:UOM327858 UYI327856:UYI327858 VIE327856:VIE327858 VSA327856:VSA327858 WBW327856:WBW327858 WLS327856:WLS327858 WVO327856:WVO327858 G393392:G393394 JC393392:JC393394 SY393392:SY393394 ACU393392:ACU393394 AMQ393392:AMQ393394 AWM393392:AWM393394 BGI393392:BGI393394 BQE393392:BQE393394 CAA393392:CAA393394 CJW393392:CJW393394 CTS393392:CTS393394 DDO393392:DDO393394 DNK393392:DNK393394 DXG393392:DXG393394 EHC393392:EHC393394 EQY393392:EQY393394 FAU393392:FAU393394 FKQ393392:FKQ393394 FUM393392:FUM393394 GEI393392:GEI393394 GOE393392:GOE393394 GYA393392:GYA393394 HHW393392:HHW393394 HRS393392:HRS393394 IBO393392:IBO393394 ILK393392:ILK393394 IVG393392:IVG393394 JFC393392:JFC393394 JOY393392:JOY393394 JYU393392:JYU393394 KIQ393392:KIQ393394 KSM393392:KSM393394 LCI393392:LCI393394 LME393392:LME393394 LWA393392:LWA393394 MFW393392:MFW393394 MPS393392:MPS393394 MZO393392:MZO393394 NJK393392:NJK393394 NTG393392:NTG393394 ODC393392:ODC393394 OMY393392:OMY393394 OWU393392:OWU393394 PGQ393392:PGQ393394 PQM393392:PQM393394 QAI393392:QAI393394 QKE393392:QKE393394 QUA393392:QUA393394 RDW393392:RDW393394 RNS393392:RNS393394 RXO393392:RXO393394 SHK393392:SHK393394 SRG393392:SRG393394 TBC393392:TBC393394 TKY393392:TKY393394 TUU393392:TUU393394 UEQ393392:UEQ393394 UOM393392:UOM393394 UYI393392:UYI393394 VIE393392:VIE393394 VSA393392:VSA393394 WBW393392:WBW393394 WLS393392:WLS393394 WVO393392:WVO393394 G458928:G458930 JC458928:JC458930 SY458928:SY458930 ACU458928:ACU458930 AMQ458928:AMQ458930 AWM458928:AWM458930 BGI458928:BGI458930 BQE458928:BQE458930 CAA458928:CAA458930 CJW458928:CJW458930 CTS458928:CTS458930 DDO458928:DDO458930 DNK458928:DNK458930 DXG458928:DXG458930 EHC458928:EHC458930 EQY458928:EQY458930 FAU458928:FAU458930 FKQ458928:FKQ458930 FUM458928:FUM458930 GEI458928:GEI458930 GOE458928:GOE458930 GYA458928:GYA458930 HHW458928:HHW458930 HRS458928:HRS458930 IBO458928:IBO458930 ILK458928:ILK458930 IVG458928:IVG458930 JFC458928:JFC458930 JOY458928:JOY458930 JYU458928:JYU458930 KIQ458928:KIQ458930 KSM458928:KSM458930 LCI458928:LCI458930 LME458928:LME458930 LWA458928:LWA458930 MFW458928:MFW458930 MPS458928:MPS458930 MZO458928:MZO458930 NJK458928:NJK458930 NTG458928:NTG458930 ODC458928:ODC458930 OMY458928:OMY458930 OWU458928:OWU458930 PGQ458928:PGQ458930 PQM458928:PQM458930 QAI458928:QAI458930 QKE458928:QKE458930 QUA458928:QUA458930 RDW458928:RDW458930 RNS458928:RNS458930 RXO458928:RXO458930 SHK458928:SHK458930 SRG458928:SRG458930 TBC458928:TBC458930 TKY458928:TKY458930 TUU458928:TUU458930 UEQ458928:UEQ458930 UOM458928:UOM458930 UYI458928:UYI458930 VIE458928:VIE458930 VSA458928:VSA458930 WBW458928:WBW458930 WLS458928:WLS458930 WVO458928:WVO458930 G524464:G524466 JC524464:JC524466 SY524464:SY524466 ACU524464:ACU524466 AMQ524464:AMQ524466 AWM524464:AWM524466 BGI524464:BGI524466 BQE524464:BQE524466 CAA524464:CAA524466 CJW524464:CJW524466 CTS524464:CTS524466 DDO524464:DDO524466 DNK524464:DNK524466 DXG524464:DXG524466 EHC524464:EHC524466 EQY524464:EQY524466 FAU524464:FAU524466 FKQ524464:FKQ524466 FUM524464:FUM524466 GEI524464:GEI524466 GOE524464:GOE524466 GYA524464:GYA524466 HHW524464:HHW524466 HRS524464:HRS524466 IBO524464:IBO524466 ILK524464:ILK524466 IVG524464:IVG524466 JFC524464:JFC524466 JOY524464:JOY524466 JYU524464:JYU524466 KIQ524464:KIQ524466 KSM524464:KSM524466 LCI524464:LCI524466 LME524464:LME524466 LWA524464:LWA524466 MFW524464:MFW524466 MPS524464:MPS524466 MZO524464:MZO524466 NJK524464:NJK524466 NTG524464:NTG524466 ODC524464:ODC524466 OMY524464:OMY524466 OWU524464:OWU524466 PGQ524464:PGQ524466 PQM524464:PQM524466 QAI524464:QAI524466 QKE524464:QKE524466 QUA524464:QUA524466 RDW524464:RDW524466 RNS524464:RNS524466 RXO524464:RXO524466 SHK524464:SHK524466 SRG524464:SRG524466 TBC524464:TBC524466 TKY524464:TKY524466 TUU524464:TUU524466 UEQ524464:UEQ524466 UOM524464:UOM524466 UYI524464:UYI524466 VIE524464:VIE524466 VSA524464:VSA524466 WBW524464:WBW524466 WLS524464:WLS524466 WVO524464:WVO524466 G590000:G590002 JC590000:JC590002 SY590000:SY590002 ACU590000:ACU590002 AMQ590000:AMQ590002 AWM590000:AWM590002 BGI590000:BGI590002 BQE590000:BQE590002 CAA590000:CAA590002 CJW590000:CJW590002 CTS590000:CTS590002 DDO590000:DDO590002 DNK590000:DNK590002 DXG590000:DXG590002 EHC590000:EHC590002 EQY590000:EQY590002 FAU590000:FAU590002 FKQ590000:FKQ590002 FUM590000:FUM590002 GEI590000:GEI590002 GOE590000:GOE590002 GYA590000:GYA590002 HHW590000:HHW590002 HRS590000:HRS590002 IBO590000:IBO590002 ILK590000:ILK590002 IVG590000:IVG590002 JFC590000:JFC590002 JOY590000:JOY590002 JYU590000:JYU590002 KIQ590000:KIQ590002 KSM590000:KSM590002 LCI590000:LCI590002 LME590000:LME590002 LWA590000:LWA590002 MFW590000:MFW590002 MPS590000:MPS590002 MZO590000:MZO590002 NJK590000:NJK590002 NTG590000:NTG590002 ODC590000:ODC590002 OMY590000:OMY590002 OWU590000:OWU590002 PGQ590000:PGQ590002 PQM590000:PQM590002 QAI590000:QAI590002 QKE590000:QKE590002 QUA590000:QUA590002 RDW590000:RDW590002 RNS590000:RNS590002 RXO590000:RXO590002 SHK590000:SHK590002 SRG590000:SRG590002 TBC590000:TBC590002 TKY590000:TKY590002 TUU590000:TUU590002 UEQ590000:UEQ590002 UOM590000:UOM590002 UYI590000:UYI590002 VIE590000:VIE590002 VSA590000:VSA590002 WBW590000:WBW590002 WLS590000:WLS590002 WVO590000:WVO590002 G655536:G655538 JC655536:JC655538 SY655536:SY655538 ACU655536:ACU655538 AMQ655536:AMQ655538 AWM655536:AWM655538 BGI655536:BGI655538 BQE655536:BQE655538 CAA655536:CAA655538 CJW655536:CJW655538 CTS655536:CTS655538 DDO655536:DDO655538 DNK655536:DNK655538 DXG655536:DXG655538 EHC655536:EHC655538 EQY655536:EQY655538 FAU655536:FAU655538 FKQ655536:FKQ655538 FUM655536:FUM655538 GEI655536:GEI655538 GOE655536:GOE655538 GYA655536:GYA655538 HHW655536:HHW655538 HRS655536:HRS655538 IBO655536:IBO655538 ILK655536:ILK655538 IVG655536:IVG655538 JFC655536:JFC655538 JOY655536:JOY655538 JYU655536:JYU655538 KIQ655536:KIQ655538 KSM655536:KSM655538 LCI655536:LCI655538 LME655536:LME655538 LWA655536:LWA655538 MFW655536:MFW655538 MPS655536:MPS655538 MZO655536:MZO655538 NJK655536:NJK655538 NTG655536:NTG655538 ODC655536:ODC655538 OMY655536:OMY655538 OWU655536:OWU655538 PGQ655536:PGQ655538 PQM655536:PQM655538 QAI655536:QAI655538 QKE655536:QKE655538 QUA655536:QUA655538 RDW655536:RDW655538 RNS655536:RNS655538 RXO655536:RXO655538 SHK655536:SHK655538 SRG655536:SRG655538 TBC655536:TBC655538 TKY655536:TKY655538 TUU655536:TUU655538 UEQ655536:UEQ655538 UOM655536:UOM655538 UYI655536:UYI655538 VIE655536:VIE655538 VSA655536:VSA655538 WBW655536:WBW655538 WLS655536:WLS655538 WVO655536:WVO655538 G721072:G721074 JC721072:JC721074 SY721072:SY721074 ACU721072:ACU721074 AMQ721072:AMQ721074 AWM721072:AWM721074 BGI721072:BGI721074 BQE721072:BQE721074 CAA721072:CAA721074 CJW721072:CJW721074 CTS721072:CTS721074 DDO721072:DDO721074 DNK721072:DNK721074 DXG721072:DXG721074 EHC721072:EHC721074 EQY721072:EQY721074 FAU721072:FAU721074 FKQ721072:FKQ721074 FUM721072:FUM721074 GEI721072:GEI721074 GOE721072:GOE721074 GYA721072:GYA721074 HHW721072:HHW721074 HRS721072:HRS721074 IBO721072:IBO721074 ILK721072:ILK721074 IVG721072:IVG721074 JFC721072:JFC721074 JOY721072:JOY721074 JYU721072:JYU721074 KIQ721072:KIQ721074 KSM721072:KSM721074 LCI721072:LCI721074 LME721072:LME721074 LWA721072:LWA721074 MFW721072:MFW721074 MPS721072:MPS721074 MZO721072:MZO721074 NJK721072:NJK721074 NTG721072:NTG721074 ODC721072:ODC721074 OMY721072:OMY721074 OWU721072:OWU721074 PGQ721072:PGQ721074 PQM721072:PQM721074 QAI721072:QAI721074 QKE721072:QKE721074 QUA721072:QUA721074 RDW721072:RDW721074 RNS721072:RNS721074 RXO721072:RXO721074 SHK721072:SHK721074 SRG721072:SRG721074 TBC721072:TBC721074 TKY721072:TKY721074 TUU721072:TUU721074 UEQ721072:UEQ721074 UOM721072:UOM721074 UYI721072:UYI721074 VIE721072:VIE721074 VSA721072:VSA721074 WBW721072:WBW721074 WLS721072:WLS721074 WVO721072:WVO721074 G786608:G786610 JC786608:JC786610 SY786608:SY786610 ACU786608:ACU786610 AMQ786608:AMQ786610 AWM786608:AWM786610 BGI786608:BGI786610 BQE786608:BQE786610 CAA786608:CAA786610 CJW786608:CJW786610 CTS786608:CTS786610 DDO786608:DDO786610 DNK786608:DNK786610 DXG786608:DXG786610 EHC786608:EHC786610 EQY786608:EQY786610 FAU786608:FAU786610 FKQ786608:FKQ786610 FUM786608:FUM786610 GEI786608:GEI786610 GOE786608:GOE786610 GYA786608:GYA786610 HHW786608:HHW786610 HRS786608:HRS786610 IBO786608:IBO786610 ILK786608:ILK786610 IVG786608:IVG786610 JFC786608:JFC786610 JOY786608:JOY786610 JYU786608:JYU786610 KIQ786608:KIQ786610 KSM786608:KSM786610 LCI786608:LCI786610 LME786608:LME786610 LWA786608:LWA786610 MFW786608:MFW786610 MPS786608:MPS786610 MZO786608:MZO786610 NJK786608:NJK786610 NTG786608:NTG786610 ODC786608:ODC786610 OMY786608:OMY786610 OWU786608:OWU786610 PGQ786608:PGQ786610 PQM786608:PQM786610 QAI786608:QAI786610 QKE786608:QKE786610 QUA786608:QUA786610 RDW786608:RDW786610 RNS786608:RNS786610 RXO786608:RXO786610 SHK786608:SHK786610 SRG786608:SRG786610 TBC786608:TBC786610 TKY786608:TKY786610 TUU786608:TUU786610 UEQ786608:UEQ786610 UOM786608:UOM786610 UYI786608:UYI786610 VIE786608:VIE786610 VSA786608:VSA786610 WBW786608:WBW786610 WLS786608:WLS786610 WVO786608:WVO786610 G852144:G852146 JC852144:JC852146 SY852144:SY852146 ACU852144:ACU852146 AMQ852144:AMQ852146 AWM852144:AWM852146 BGI852144:BGI852146 BQE852144:BQE852146 CAA852144:CAA852146 CJW852144:CJW852146 CTS852144:CTS852146 DDO852144:DDO852146 DNK852144:DNK852146 DXG852144:DXG852146 EHC852144:EHC852146 EQY852144:EQY852146 FAU852144:FAU852146 FKQ852144:FKQ852146 FUM852144:FUM852146 GEI852144:GEI852146 GOE852144:GOE852146 GYA852144:GYA852146 HHW852144:HHW852146 HRS852144:HRS852146 IBO852144:IBO852146 ILK852144:ILK852146 IVG852144:IVG852146 JFC852144:JFC852146 JOY852144:JOY852146 JYU852144:JYU852146 KIQ852144:KIQ852146 KSM852144:KSM852146 LCI852144:LCI852146 LME852144:LME852146 LWA852144:LWA852146 MFW852144:MFW852146 MPS852144:MPS852146 MZO852144:MZO852146 NJK852144:NJK852146 NTG852144:NTG852146 ODC852144:ODC852146 OMY852144:OMY852146 OWU852144:OWU852146 PGQ852144:PGQ852146 PQM852144:PQM852146 QAI852144:QAI852146 QKE852144:QKE852146 QUA852144:QUA852146 RDW852144:RDW852146 RNS852144:RNS852146 RXO852144:RXO852146 SHK852144:SHK852146 SRG852144:SRG852146 TBC852144:TBC852146 TKY852144:TKY852146 TUU852144:TUU852146 UEQ852144:UEQ852146 UOM852144:UOM852146 UYI852144:UYI852146 VIE852144:VIE852146 VSA852144:VSA852146 WBW852144:WBW852146 WLS852144:WLS852146 WVO852144:WVO852146 G917680:G917682 JC917680:JC917682 SY917680:SY917682 ACU917680:ACU917682 AMQ917680:AMQ917682 AWM917680:AWM917682 BGI917680:BGI917682 BQE917680:BQE917682 CAA917680:CAA917682 CJW917680:CJW917682 CTS917680:CTS917682 DDO917680:DDO917682 DNK917680:DNK917682 DXG917680:DXG917682 EHC917680:EHC917682 EQY917680:EQY917682 FAU917680:FAU917682 FKQ917680:FKQ917682 FUM917680:FUM917682 GEI917680:GEI917682 GOE917680:GOE917682 GYA917680:GYA917682 HHW917680:HHW917682 HRS917680:HRS917682 IBO917680:IBO917682 ILK917680:ILK917682 IVG917680:IVG917682 JFC917680:JFC917682 JOY917680:JOY917682 JYU917680:JYU917682 KIQ917680:KIQ917682 KSM917680:KSM917682 LCI917680:LCI917682 LME917680:LME917682 LWA917680:LWA917682 MFW917680:MFW917682 MPS917680:MPS917682 MZO917680:MZO917682 NJK917680:NJK917682 NTG917680:NTG917682 ODC917680:ODC917682 OMY917680:OMY917682 OWU917680:OWU917682 PGQ917680:PGQ917682 PQM917680:PQM917682 QAI917680:QAI917682 QKE917680:QKE917682 QUA917680:QUA917682 RDW917680:RDW917682 RNS917680:RNS917682 RXO917680:RXO917682 SHK917680:SHK917682 SRG917680:SRG917682 TBC917680:TBC917682 TKY917680:TKY917682 TUU917680:TUU917682 UEQ917680:UEQ917682 UOM917680:UOM917682 UYI917680:UYI917682 VIE917680:VIE917682 VSA917680:VSA917682 WBW917680:WBW917682 WLS917680:WLS917682 WVO917680:WVO917682 G983216:G983218 JC983216:JC983218 SY983216:SY983218 ACU983216:ACU983218 AMQ983216:AMQ983218 AWM983216:AWM983218 BGI983216:BGI983218 BQE983216:BQE983218 CAA983216:CAA983218 CJW983216:CJW983218 CTS983216:CTS983218 DDO983216:DDO983218 DNK983216:DNK983218 DXG983216:DXG983218 EHC983216:EHC983218 EQY983216:EQY983218 FAU983216:FAU983218 FKQ983216:FKQ983218 FUM983216:FUM983218 GEI983216:GEI983218 GOE983216:GOE983218 GYA983216:GYA983218 HHW983216:HHW983218 HRS983216:HRS983218 IBO983216:IBO983218 ILK983216:ILK983218 IVG983216:IVG983218 JFC983216:JFC983218 JOY983216:JOY983218 JYU983216:JYU983218 KIQ983216:KIQ983218 KSM983216:KSM983218 LCI983216:LCI983218 LME983216:LME983218 LWA983216:LWA983218 MFW983216:MFW983218 MPS983216:MPS983218 MZO983216:MZO983218 NJK983216:NJK983218 NTG983216:NTG983218 ODC983216:ODC983218 OMY983216:OMY983218 OWU983216:OWU983218 PGQ983216:PGQ983218 PQM983216:PQM983218 QAI983216:QAI983218 QKE983216:QKE983218 QUA983216:QUA983218 RDW983216:RDW983218 RNS983216:RNS983218 RXO983216:RXO983218 SHK983216:SHK983218 SRG983216:SRG983218 TBC983216:TBC983218 TKY983216:TKY983218 TUU983216:TUU983218 UEQ983216:UEQ983218 UOM983216:UOM983218 UYI983216:UYI983218 VIE983216:VIE983218 VSA983216:VSA983218 WBW983216:WBW983218 WLS983216:WLS983218 WVO983216:WVO983218 G133:G134 JC133:JC134 SY133:SY134 ACU133:ACU134 AMQ133:AMQ134 AWM133:AWM134 BGI133:BGI134 BQE133:BQE134 CAA133:CAA134 CJW133:CJW134 CTS133:CTS134 DDO133:DDO134 DNK133:DNK134 DXG133:DXG134 EHC133:EHC134 EQY133:EQY134 FAU133:FAU134 FKQ133:FKQ134 FUM133:FUM134 GEI133:GEI134 GOE133:GOE134 GYA133:GYA134 HHW133:HHW134 HRS133:HRS134 IBO133:IBO134 ILK133:ILK134 IVG133:IVG134 JFC133:JFC134 JOY133:JOY134 JYU133:JYU134 KIQ133:KIQ134 KSM133:KSM134 LCI133:LCI134 LME133:LME134 LWA133:LWA134 MFW133:MFW134 MPS133:MPS134 MZO133:MZO134 NJK133:NJK134 NTG133:NTG134 ODC133:ODC134 OMY133:OMY134 OWU133:OWU134 PGQ133:PGQ134 PQM133:PQM134 QAI133:QAI134 QKE133:QKE134 QUA133:QUA134 RDW133:RDW134 RNS133:RNS134 RXO133:RXO134 SHK133:SHK134 SRG133:SRG134 TBC133:TBC134 TKY133:TKY134 TUU133:TUU134 UEQ133:UEQ134 UOM133:UOM134 UYI133:UYI134 VIE133:VIE134 VSA133:VSA134 WBW133:WBW134 WLS133:WLS134 WVO133:WVO134 G65669:G65670 JC65669:JC65670 SY65669:SY65670 ACU65669:ACU65670 AMQ65669:AMQ65670 AWM65669:AWM65670 BGI65669:BGI65670 BQE65669:BQE65670 CAA65669:CAA65670 CJW65669:CJW65670 CTS65669:CTS65670 DDO65669:DDO65670 DNK65669:DNK65670 DXG65669:DXG65670 EHC65669:EHC65670 EQY65669:EQY65670 FAU65669:FAU65670 FKQ65669:FKQ65670 FUM65669:FUM65670 GEI65669:GEI65670 GOE65669:GOE65670 GYA65669:GYA65670 HHW65669:HHW65670 HRS65669:HRS65670 IBO65669:IBO65670 ILK65669:ILK65670 IVG65669:IVG65670 JFC65669:JFC65670 JOY65669:JOY65670 JYU65669:JYU65670 KIQ65669:KIQ65670 KSM65669:KSM65670 LCI65669:LCI65670 LME65669:LME65670 LWA65669:LWA65670 MFW65669:MFW65670 MPS65669:MPS65670 MZO65669:MZO65670 NJK65669:NJK65670 NTG65669:NTG65670 ODC65669:ODC65670 OMY65669:OMY65670 OWU65669:OWU65670 PGQ65669:PGQ65670 PQM65669:PQM65670 QAI65669:QAI65670 QKE65669:QKE65670 QUA65669:QUA65670 RDW65669:RDW65670 RNS65669:RNS65670 RXO65669:RXO65670 SHK65669:SHK65670 SRG65669:SRG65670 TBC65669:TBC65670 TKY65669:TKY65670 TUU65669:TUU65670 UEQ65669:UEQ65670 UOM65669:UOM65670 UYI65669:UYI65670 VIE65669:VIE65670 VSA65669:VSA65670 WBW65669:WBW65670 WLS65669:WLS65670 WVO65669:WVO65670 G131205:G131206 JC131205:JC131206 SY131205:SY131206 ACU131205:ACU131206 AMQ131205:AMQ131206 AWM131205:AWM131206 BGI131205:BGI131206 BQE131205:BQE131206 CAA131205:CAA131206 CJW131205:CJW131206 CTS131205:CTS131206 DDO131205:DDO131206 DNK131205:DNK131206 DXG131205:DXG131206 EHC131205:EHC131206 EQY131205:EQY131206 FAU131205:FAU131206 FKQ131205:FKQ131206 FUM131205:FUM131206 GEI131205:GEI131206 GOE131205:GOE131206 GYA131205:GYA131206 HHW131205:HHW131206 HRS131205:HRS131206 IBO131205:IBO131206 ILK131205:ILK131206 IVG131205:IVG131206 JFC131205:JFC131206 JOY131205:JOY131206 JYU131205:JYU131206 KIQ131205:KIQ131206 KSM131205:KSM131206 LCI131205:LCI131206 LME131205:LME131206 LWA131205:LWA131206 MFW131205:MFW131206 MPS131205:MPS131206 MZO131205:MZO131206 NJK131205:NJK131206 NTG131205:NTG131206 ODC131205:ODC131206 OMY131205:OMY131206 OWU131205:OWU131206 PGQ131205:PGQ131206 PQM131205:PQM131206 QAI131205:QAI131206 QKE131205:QKE131206 QUA131205:QUA131206 RDW131205:RDW131206 RNS131205:RNS131206 RXO131205:RXO131206 SHK131205:SHK131206 SRG131205:SRG131206 TBC131205:TBC131206 TKY131205:TKY131206 TUU131205:TUU131206 UEQ131205:UEQ131206 UOM131205:UOM131206 UYI131205:UYI131206 VIE131205:VIE131206 VSA131205:VSA131206 WBW131205:WBW131206 WLS131205:WLS131206 WVO131205:WVO131206 G196741:G196742 JC196741:JC196742 SY196741:SY196742 ACU196741:ACU196742 AMQ196741:AMQ196742 AWM196741:AWM196742 BGI196741:BGI196742 BQE196741:BQE196742 CAA196741:CAA196742 CJW196741:CJW196742 CTS196741:CTS196742 DDO196741:DDO196742 DNK196741:DNK196742 DXG196741:DXG196742 EHC196741:EHC196742 EQY196741:EQY196742 FAU196741:FAU196742 FKQ196741:FKQ196742 FUM196741:FUM196742 GEI196741:GEI196742 GOE196741:GOE196742 GYA196741:GYA196742 HHW196741:HHW196742 HRS196741:HRS196742 IBO196741:IBO196742 ILK196741:ILK196742 IVG196741:IVG196742 JFC196741:JFC196742 JOY196741:JOY196742 JYU196741:JYU196742 KIQ196741:KIQ196742 KSM196741:KSM196742 LCI196741:LCI196742 LME196741:LME196742 LWA196741:LWA196742 MFW196741:MFW196742 MPS196741:MPS196742 MZO196741:MZO196742 NJK196741:NJK196742 NTG196741:NTG196742 ODC196741:ODC196742 OMY196741:OMY196742 OWU196741:OWU196742 PGQ196741:PGQ196742 PQM196741:PQM196742 QAI196741:QAI196742 QKE196741:QKE196742 QUA196741:QUA196742 RDW196741:RDW196742 RNS196741:RNS196742 RXO196741:RXO196742 SHK196741:SHK196742 SRG196741:SRG196742 TBC196741:TBC196742 TKY196741:TKY196742 TUU196741:TUU196742 UEQ196741:UEQ196742 UOM196741:UOM196742 UYI196741:UYI196742 VIE196741:VIE196742 VSA196741:VSA196742 WBW196741:WBW196742 WLS196741:WLS196742 WVO196741:WVO196742 G262277:G262278 JC262277:JC262278 SY262277:SY262278 ACU262277:ACU262278 AMQ262277:AMQ262278 AWM262277:AWM262278 BGI262277:BGI262278 BQE262277:BQE262278 CAA262277:CAA262278 CJW262277:CJW262278 CTS262277:CTS262278 DDO262277:DDO262278 DNK262277:DNK262278 DXG262277:DXG262278 EHC262277:EHC262278 EQY262277:EQY262278 FAU262277:FAU262278 FKQ262277:FKQ262278 FUM262277:FUM262278 GEI262277:GEI262278 GOE262277:GOE262278 GYA262277:GYA262278 HHW262277:HHW262278 HRS262277:HRS262278 IBO262277:IBO262278 ILK262277:ILK262278 IVG262277:IVG262278 JFC262277:JFC262278 JOY262277:JOY262278 JYU262277:JYU262278 KIQ262277:KIQ262278 KSM262277:KSM262278 LCI262277:LCI262278 LME262277:LME262278 LWA262277:LWA262278 MFW262277:MFW262278 MPS262277:MPS262278 MZO262277:MZO262278 NJK262277:NJK262278 NTG262277:NTG262278 ODC262277:ODC262278 OMY262277:OMY262278 OWU262277:OWU262278 PGQ262277:PGQ262278 PQM262277:PQM262278 QAI262277:QAI262278 QKE262277:QKE262278 QUA262277:QUA262278 RDW262277:RDW262278 RNS262277:RNS262278 RXO262277:RXO262278 SHK262277:SHK262278 SRG262277:SRG262278 TBC262277:TBC262278 TKY262277:TKY262278 TUU262277:TUU262278 UEQ262277:UEQ262278 UOM262277:UOM262278 UYI262277:UYI262278 VIE262277:VIE262278 VSA262277:VSA262278 WBW262277:WBW262278 WLS262277:WLS262278 WVO262277:WVO262278 G327813:G327814 JC327813:JC327814 SY327813:SY327814 ACU327813:ACU327814 AMQ327813:AMQ327814 AWM327813:AWM327814 BGI327813:BGI327814 BQE327813:BQE327814 CAA327813:CAA327814 CJW327813:CJW327814 CTS327813:CTS327814 DDO327813:DDO327814 DNK327813:DNK327814 DXG327813:DXG327814 EHC327813:EHC327814 EQY327813:EQY327814 FAU327813:FAU327814 FKQ327813:FKQ327814 FUM327813:FUM327814 GEI327813:GEI327814 GOE327813:GOE327814 GYA327813:GYA327814 HHW327813:HHW327814 HRS327813:HRS327814 IBO327813:IBO327814 ILK327813:ILK327814 IVG327813:IVG327814 JFC327813:JFC327814 JOY327813:JOY327814 JYU327813:JYU327814 KIQ327813:KIQ327814 KSM327813:KSM327814 LCI327813:LCI327814 LME327813:LME327814 LWA327813:LWA327814 MFW327813:MFW327814 MPS327813:MPS327814 MZO327813:MZO327814 NJK327813:NJK327814 NTG327813:NTG327814 ODC327813:ODC327814 OMY327813:OMY327814 OWU327813:OWU327814 PGQ327813:PGQ327814 PQM327813:PQM327814 QAI327813:QAI327814 QKE327813:QKE327814 QUA327813:QUA327814 RDW327813:RDW327814 RNS327813:RNS327814 RXO327813:RXO327814 SHK327813:SHK327814 SRG327813:SRG327814 TBC327813:TBC327814 TKY327813:TKY327814 TUU327813:TUU327814 UEQ327813:UEQ327814 UOM327813:UOM327814 UYI327813:UYI327814 VIE327813:VIE327814 VSA327813:VSA327814 WBW327813:WBW327814 WLS327813:WLS327814 WVO327813:WVO327814 G393349:G393350 JC393349:JC393350 SY393349:SY393350 ACU393349:ACU393350 AMQ393349:AMQ393350 AWM393349:AWM393350 BGI393349:BGI393350 BQE393349:BQE393350 CAA393349:CAA393350 CJW393349:CJW393350 CTS393349:CTS393350 DDO393349:DDO393350 DNK393349:DNK393350 DXG393349:DXG393350 EHC393349:EHC393350 EQY393349:EQY393350 FAU393349:FAU393350 FKQ393349:FKQ393350 FUM393349:FUM393350 GEI393349:GEI393350 GOE393349:GOE393350 GYA393349:GYA393350 HHW393349:HHW393350 HRS393349:HRS393350 IBO393349:IBO393350 ILK393349:ILK393350 IVG393349:IVG393350 JFC393349:JFC393350 JOY393349:JOY393350 JYU393349:JYU393350 KIQ393349:KIQ393350 KSM393349:KSM393350 LCI393349:LCI393350 LME393349:LME393350 LWA393349:LWA393350 MFW393349:MFW393350 MPS393349:MPS393350 MZO393349:MZO393350 NJK393349:NJK393350 NTG393349:NTG393350 ODC393349:ODC393350 OMY393349:OMY393350 OWU393349:OWU393350 PGQ393349:PGQ393350 PQM393349:PQM393350 QAI393349:QAI393350 QKE393349:QKE393350 QUA393349:QUA393350 RDW393349:RDW393350 RNS393349:RNS393350 RXO393349:RXO393350 SHK393349:SHK393350 SRG393349:SRG393350 TBC393349:TBC393350 TKY393349:TKY393350 TUU393349:TUU393350 UEQ393349:UEQ393350 UOM393349:UOM393350 UYI393349:UYI393350 VIE393349:VIE393350 VSA393349:VSA393350 WBW393349:WBW393350 WLS393349:WLS393350 WVO393349:WVO393350 G458885:G458886 JC458885:JC458886 SY458885:SY458886 ACU458885:ACU458886 AMQ458885:AMQ458886 AWM458885:AWM458886 BGI458885:BGI458886 BQE458885:BQE458886 CAA458885:CAA458886 CJW458885:CJW458886 CTS458885:CTS458886 DDO458885:DDO458886 DNK458885:DNK458886 DXG458885:DXG458886 EHC458885:EHC458886 EQY458885:EQY458886 FAU458885:FAU458886 FKQ458885:FKQ458886 FUM458885:FUM458886 GEI458885:GEI458886 GOE458885:GOE458886 GYA458885:GYA458886 HHW458885:HHW458886 HRS458885:HRS458886 IBO458885:IBO458886 ILK458885:ILK458886 IVG458885:IVG458886 JFC458885:JFC458886 JOY458885:JOY458886 JYU458885:JYU458886 KIQ458885:KIQ458886 KSM458885:KSM458886 LCI458885:LCI458886 LME458885:LME458886 LWA458885:LWA458886 MFW458885:MFW458886 MPS458885:MPS458886 MZO458885:MZO458886 NJK458885:NJK458886 NTG458885:NTG458886 ODC458885:ODC458886 OMY458885:OMY458886 OWU458885:OWU458886 PGQ458885:PGQ458886 PQM458885:PQM458886 QAI458885:QAI458886 QKE458885:QKE458886 QUA458885:QUA458886 RDW458885:RDW458886 RNS458885:RNS458886 RXO458885:RXO458886 SHK458885:SHK458886 SRG458885:SRG458886 TBC458885:TBC458886 TKY458885:TKY458886 TUU458885:TUU458886 UEQ458885:UEQ458886 UOM458885:UOM458886 UYI458885:UYI458886 VIE458885:VIE458886 VSA458885:VSA458886 WBW458885:WBW458886 WLS458885:WLS458886 WVO458885:WVO458886 G524421:G524422 JC524421:JC524422 SY524421:SY524422 ACU524421:ACU524422 AMQ524421:AMQ524422 AWM524421:AWM524422 BGI524421:BGI524422 BQE524421:BQE524422 CAA524421:CAA524422 CJW524421:CJW524422 CTS524421:CTS524422 DDO524421:DDO524422 DNK524421:DNK524422 DXG524421:DXG524422 EHC524421:EHC524422 EQY524421:EQY524422 FAU524421:FAU524422 FKQ524421:FKQ524422 FUM524421:FUM524422 GEI524421:GEI524422 GOE524421:GOE524422 GYA524421:GYA524422 HHW524421:HHW524422 HRS524421:HRS524422 IBO524421:IBO524422 ILK524421:ILK524422 IVG524421:IVG524422 JFC524421:JFC524422 JOY524421:JOY524422 JYU524421:JYU524422 KIQ524421:KIQ524422 KSM524421:KSM524422 LCI524421:LCI524422 LME524421:LME524422 LWA524421:LWA524422 MFW524421:MFW524422 MPS524421:MPS524422 MZO524421:MZO524422 NJK524421:NJK524422 NTG524421:NTG524422 ODC524421:ODC524422 OMY524421:OMY524422 OWU524421:OWU524422 PGQ524421:PGQ524422 PQM524421:PQM524422 QAI524421:QAI524422 QKE524421:QKE524422 QUA524421:QUA524422 RDW524421:RDW524422 RNS524421:RNS524422 RXO524421:RXO524422 SHK524421:SHK524422 SRG524421:SRG524422 TBC524421:TBC524422 TKY524421:TKY524422 TUU524421:TUU524422 UEQ524421:UEQ524422 UOM524421:UOM524422 UYI524421:UYI524422 VIE524421:VIE524422 VSA524421:VSA524422 WBW524421:WBW524422 WLS524421:WLS524422 WVO524421:WVO524422 G589957:G589958 JC589957:JC589958 SY589957:SY589958 ACU589957:ACU589958 AMQ589957:AMQ589958 AWM589957:AWM589958 BGI589957:BGI589958 BQE589957:BQE589958 CAA589957:CAA589958 CJW589957:CJW589958 CTS589957:CTS589958 DDO589957:DDO589958 DNK589957:DNK589958 DXG589957:DXG589958 EHC589957:EHC589958 EQY589957:EQY589958 FAU589957:FAU589958 FKQ589957:FKQ589958 FUM589957:FUM589958 GEI589957:GEI589958 GOE589957:GOE589958 GYA589957:GYA589958 HHW589957:HHW589958 HRS589957:HRS589958 IBO589957:IBO589958 ILK589957:ILK589958 IVG589957:IVG589958 JFC589957:JFC589958 JOY589957:JOY589958 JYU589957:JYU589958 KIQ589957:KIQ589958 KSM589957:KSM589958 LCI589957:LCI589958 LME589957:LME589958 LWA589957:LWA589958 MFW589957:MFW589958 MPS589957:MPS589958 MZO589957:MZO589958 NJK589957:NJK589958 NTG589957:NTG589958 ODC589957:ODC589958 OMY589957:OMY589958 OWU589957:OWU589958 PGQ589957:PGQ589958 PQM589957:PQM589958 QAI589957:QAI589958 QKE589957:QKE589958 QUA589957:QUA589958 RDW589957:RDW589958 RNS589957:RNS589958 RXO589957:RXO589958 SHK589957:SHK589958 SRG589957:SRG589958 TBC589957:TBC589958 TKY589957:TKY589958 TUU589957:TUU589958 UEQ589957:UEQ589958 UOM589957:UOM589958 UYI589957:UYI589958 VIE589957:VIE589958 VSA589957:VSA589958 WBW589957:WBW589958 WLS589957:WLS589958 WVO589957:WVO589958 G655493:G655494 JC655493:JC655494 SY655493:SY655494 ACU655493:ACU655494 AMQ655493:AMQ655494 AWM655493:AWM655494 BGI655493:BGI655494 BQE655493:BQE655494 CAA655493:CAA655494 CJW655493:CJW655494 CTS655493:CTS655494 DDO655493:DDO655494 DNK655493:DNK655494 DXG655493:DXG655494 EHC655493:EHC655494 EQY655493:EQY655494 FAU655493:FAU655494 FKQ655493:FKQ655494 FUM655493:FUM655494 GEI655493:GEI655494 GOE655493:GOE655494 GYA655493:GYA655494 HHW655493:HHW655494 HRS655493:HRS655494 IBO655493:IBO655494 ILK655493:ILK655494 IVG655493:IVG655494 JFC655493:JFC655494 JOY655493:JOY655494 JYU655493:JYU655494 KIQ655493:KIQ655494 KSM655493:KSM655494 LCI655493:LCI655494 LME655493:LME655494 LWA655493:LWA655494 MFW655493:MFW655494 MPS655493:MPS655494 MZO655493:MZO655494 NJK655493:NJK655494 NTG655493:NTG655494 ODC655493:ODC655494 OMY655493:OMY655494 OWU655493:OWU655494 PGQ655493:PGQ655494 PQM655493:PQM655494 QAI655493:QAI655494 QKE655493:QKE655494 QUA655493:QUA655494 RDW655493:RDW655494 RNS655493:RNS655494 RXO655493:RXO655494 SHK655493:SHK655494 SRG655493:SRG655494 TBC655493:TBC655494 TKY655493:TKY655494 TUU655493:TUU655494 UEQ655493:UEQ655494 UOM655493:UOM655494 UYI655493:UYI655494 VIE655493:VIE655494 VSA655493:VSA655494 WBW655493:WBW655494 WLS655493:WLS655494 WVO655493:WVO655494 G721029:G721030 JC721029:JC721030 SY721029:SY721030 ACU721029:ACU721030 AMQ721029:AMQ721030 AWM721029:AWM721030 BGI721029:BGI721030 BQE721029:BQE721030 CAA721029:CAA721030 CJW721029:CJW721030 CTS721029:CTS721030 DDO721029:DDO721030 DNK721029:DNK721030 DXG721029:DXG721030 EHC721029:EHC721030 EQY721029:EQY721030 FAU721029:FAU721030 FKQ721029:FKQ721030 FUM721029:FUM721030 GEI721029:GEI721030 GOE721029:GOE721030 GYA721029:GYA721030 HHW721029:HHW721030 HRS721029:HRS721030 IBO721029:IBO721030 ILK721029:ILK721030 IVG721029:IVG721030 JFC721029:JFC721030 JOY721029:JOY721030 JYU721029:JYU721030 KIQ721029:KIQ721030 KSM721029:KSM721030 LCI721029:LCI721030 LME721029:LME721030 LWA721029:LWA721030 MFW721029:MFW721030 MPS721029:MPS721030 MZO721029:MZO721030 NJK721029:NJK721030 NTG721029:NTG721030 ODC721029:ODC721030 OMY721029:OMY721030 OWU721029:OWU721030 PGQ721029:PGQ721030 PQM721029:PQM721030 QAI721029:QAI721030 QKE721029:QKE721030 QUA721029:QUA721030 RDW721029:RDW721030 RNS721029:RNS721030 RXO721029:RXO721030 SHK721029:SHK721030 SRG721029:SRG721030 TBC721029:TBC721030 TKY721029:TKY721030 TUU721029:TUU721030 UEQ721029:UEQ721030 UOM721029:UOM721030 UYI721029:UYI721030 VIE721029:VIE721030 VSA721029:VSA721030 WBW721029:WBW721030 WLS721029:WLS721030 WVO721029:WVO721030 G786565:G786566 JC786565:JC786566 SY786565:SY786566 ACU786565:ACU786566 AMQ786565:AMQ786566 AWM786565:AWM786566 BGI786565:BGI786566 BQE786565:BQE786566 CAA786565:CAA786566 CJW786565:CJW786566 CTS786565:CTS786566 DDO786565:DDO786566 DNK786565:DNK786566 DXG786565:DXG786566 EHC786565:EHC786566 EQY786565:EQY786566 FAU786565:FAU786566 FKQ786565:FKQ786566 FUM786565:FUM786566 GEI786565:GEI786566 GOE786565:GOE786566 GYA786565:GYA786566 HHW786565:HHW786566 HRS786565:HRS786566 IBO786565:IBO786566 ILK786565:ILK786566 IVG786565:IVG786566 JFC786565:JFC786566 JOY786565:JOY786566 JYU786565:JYU786566 KIQ786565:KIQ786566 KSM786565:KSM786566 LCI786565:LCI786566 LME786565:LME786566 LWA786565:LWA786566 MFW786565:MFW786566 MPS786565:MPS786566 MZO786565:MZO786566 NJK786565:NJK786566 NTG786565:NTG786566 ODC786565:ODC786566 OMY786565:OMY786566 OWU786565:OWU786566 PGQ786565:PGQ786566 PQM786565:PQM786566 QAI786565:QAI786566 QKE786565:QKE786566 QUA786565:QUA786566 RDW786565:RDW786566 RNS786565:RNS786566 RXO786565:RXO786566 SHK786565:SHK786566 SRG786565:SRG786566 TBC786565:TBC786566 TKY786565:TKY786566 TUU786565:TUU786566 UEQ786565:UEQ786566 UOM786565:UOM786566 UYI786565:UYI786566 VIE786565:VIE786566 VSA786565:VSA786566 WBW786565:WBW786566 WLS786565:WLS786566 WVO786565:WVO786566 G852101:G852102 JC852101:JC852102 SY852101:SY852102 ACU852101:ACU852102 AMQ852101:AMQ852102 AWM852101:AWM852102 BGI852101:BGI852102 BQE852101:BQE852102 CAA852101:CAA852102 CJW852101:CJW852102 CTS852101:CTS852102 DDO852101:DDO852102 DNK852101:DNK852102 DXG852101:DXG852102 EHC852101:EHC852102 EQY852101:EQY852102 FAU852101:FAU852102 FKQ852101:FKQ852102 FUM852101:FUM852102 GEI852101:GEI852102 GOE852101:GOE852102 GYA852101:GYA852102 HHW852101:HHW852102 HRS852101:HRS852102 IBO852101:IBO852102 ILK852101:ILK852102 IVG852101:IVG852102 JFC852101:JFC852102 JOY852101:JOY852102 JYU852101:JYU852102 KIQ852101:KIQ852102 KSM852101:KSM852102 LCI852101:LCI852102 LME852101:LME852102 LWA852101:LWA852102 MFW852101:MFW852102 MPS852101:MPS852102 MZO852101:MZO852102 NJK852101:NJK852102 NTG852101:NTG852102 ODC852101:ODC852102 OMY852101:OMY852102 OWU852101:OWU852102 PGQ852101:PGQ852102 PQM852101:PQM852102 QAI852101:QAI852102 QKE852101:QKE852102 QUA852101:QUA852102 RDW852101:RDW852102 RNS852101:RNS852102 RXO852101:RXO852102 SHK852101:SHK852102 SRG852101:SRG852102 TBC852101:TBC852102 TKY852101:TKY852102 TUU852101:TUU852102 UEQ852101:UEQ852102 UOM852101:UOM852102 UYI852101:UYI852102 VIE852101:VIE852102 VSA852101:VSA852102 WBW852101:WBW852102 WLS852101:WLS852102 WVO852101:WVO852102 G917637:G917638 JC917637:JC917638 SY917637:SY917638 ACU917637:ACU917638 AMQ917637:AMQ917638 AWM917637:AWM917638 BGI917637:BGI917638 BQE917637:BQE917638 CAA917637:CAA917638 CJW917637:CJW917638 CTS917637:CTS917638 DDO917637:DDO917638 DNK917637:DNK917638 DXG917637:DXG917638 EHC917637:EHC917638 EQY917637:EQY917638 FAU917637:FAU917638 FKQ917637:FKQ917638 FUM917637:FUM917638 GEI917637:GEI917638 GOE917637:GOE917638 GYA917637:GYA917638 HHW917637:HHW917638 HRS917637:HRS917638 IBO917637:IBO917638 ILK917637:ILK917638 IVG917637:IVG917638 JFC917637:JFC917638 JOY917637:JOY917638 JYU917637:JYU917638 KIQ917637:KIQ917638 KSM917637:KSM917638 LCI917637:LCI917638 LME917637:LME917638 LWA917637:LWA917638 MFW917637:MFW917638 MPS917637:MPS917638 MZO917637:MZO917638 NJK917637:NJK917638 NTG917637:NTG917638 ODC917637:ODC917638 OMY917637:OMY917638 OWU917637:OWU917638 PGQ917637:PGQ917638 PQM917637:PQM917638 QAI917637:QAI917638 QKE917637:QKE917638 QUA917637:QUA917638 RDW917637:RDW917638 RNS917637:RNS917638 RXO917637:RXO917638 SHK917637:SHK917638 SRG917637:SRG917638 TBC917637:TBC917638 TKY917637:TKY917638 TUU917637:TUU917638 UEQ917637:UEQ917638 UOM917637:UOM917638 UYI917637:UYI917638 VIE917637:VIE917638 VSA917637:VSA917638 WBW917637:WBW917638 WLS917637:WLS917638 WVO917637:WVO917638 G983173:G983174 JC983173:JC983174 SY983173:SY983174 ACU983173:ACU983174 AMQ983173:AMQ983174 AWM983173:AWM983174 BGI983173:BGI983174 BQE983173:BQE983174 CAA983173:CAA983174 CJW983173:CJW983174 CTS983173:CTS983174 DDO983173:DDO983174 DNK983173:DNK983174 DXG983173:DXG983174 EHC983173:EHC983174 EQY983173:EQY983174 FAU983173:FAU983174 FKQ983173:FKQ983174 FUM983173:FUM983174 GEI983173:GEI983174 GOE983173:GOE983174 GYA983173:GYA983174 HHW983173:HHW983174 HRS983173:HRS983174 IBO983173:IBO983174 ILK983173:ILK983174 IVG983173:IVG983174 JFC983173:JFC983174 JOY983173:JOY983174 JYU983173:JYU983174 KIQ983173:KIQ983174 KSM983173:KSM983174 LCI983173:LCI983174 LME983173:LME983174 LWA983173:LWA983174 MFW983173:MFW983174 MPS983173:MPS983174 MZO983173:MZO983174 NJK983173:NJK983174 NTG983173:NTG983174 ODC983173:ODC983174 OMY983173:OMY983174 OWU983173:OWU983174 PGQ983173:PGQ983174 PQM983173:PQM983174 QAI983173:QAI983174 QKE983173:QKE983174 QUA983173:QUA983174 RDW983173:RDW983174 RNS983173:RNS983174 RXO983173:RXO983174 SHK983173:SHK983174 SRG983173:SRG983174 TBC983173:TBC983174 TKY983173:TKY983174 TUU983173:TUU983174 UEQ983173:UEQ983174 UOM983173:UOM983174 UYI983173:UYI983174 VIE983173:VIE983174 VSA983173:VSA983174 WBW983173:WBW983174 WLS983173:WLS983174 WVO983173:WVO983174 G123:G129 JC123:JC129 SY123:SY129 ACU123:ACU129 AMQ123:AMQ129 AWM123:AWM129 BGI123:BGI129 BQE123:BQE129 CAA123:CAA129 CJW123:CJW129 CTS123:CTS129 DDO123:DDO129 DNK123:DNK129 DXG123:DXG129 EHC123:EHC129 EQY123:EQY129 FAU123:FAU129 FKQ123:FKQ129 FUM123:FUM129 GEI123:GEI129 GOE123:GOE129 GYA123:GYA129 HHW123:HHW129 HRS123:HRS129 IBO123:IBO129 ILK123:ILK129 IVG123:IVG129 JFC123:JFC129 JOY123:JOY129 JYU123:JYU129 KIQ123:KIQ129 KSM123:KSM129 LCI123:LCI129 LME123:LME129 LWA123:LWA129 MFW123:MFW129 MPS123:MPS129 MZO123:MZO129 NJK123:NJK129 NTG123:NTG129 ODC123:ODC129 OMY123:OMY129 OWU123:OWU129 PGQ123:PGQ129 PQM123:PQM129 QAI123:QAI129 QKE123:QKE129 QUA123:QUA129 RDW123:RDW129 RNS123:RNS129 RXO123:RXO129 SHK123:SHK129 SRG123:SRG129 TBC123:TBC129 TKY123:TKY129 TUU123:TUU129 UEQ123:UEQ129 UOM123:UOM129 UYI123:UYI129 VIE123:VIE129 VSA123:VSA129 WBW123:WBW129 WLS123:WLS129 WVO123:WVO129 G65659:G65665 JC65659:JC65665 SY65659:SY65665 ACU65659:ACU65665 AMQ65659:AMQ65665 AWM65659:AWM65665 BGI65659:BGI65665 BQE65659:BQE65665 CAA65659:CAA65665 CJW65659:CJW65665 CTS65659:CTS65665 DDO65659:DDO65665 DNK65659:DNK65665 DXG65659:DXG65665 EHC65659:EHC65665 EQY65659:EQY65665 FAU65659:FAU65665 FKQ65659:FKQ65665 FUM65659:FUM65665 GEI65659:GEI65665 GOE65659:GOE65665 GYA65659:GYA65665 HHW65659:HHW65665 HRS65659:HRS65665 IBO65659:IBO65665 ILK65659:ILK65665 IVG65659:IVG65665 JFC65659:JFC65665 JOY65659:JOY65665 JYU65659:JYU65665 KIQ65659:KIQ65665 KSM65659:KSM65665 LCI65659:LCI65665 LME65659:LME65665 LWA65659:LWA65665 MFW65659:MFW65665 MPS65659:MPS65665 MZO65659:MZO65665 NJK65659:NJK65665 NTG65659:NTG65665 ODC65659:ODC65665 OMY65659:OMY65665 OWU65659:OWU65665 PGQ65659:PGQ65665 PQM65659:PQM65665 QAI65659:QAI65665 QKE65659:QKE65665 QUA65659:QUA65665 RDW65659:RDW65665 RNS65659:RNS65665 RXO65659:RXO65665 SHK65659:SHK65665 SRG65659:SRG65665 TBC65659:TBC65665 TKY65659:TKY65665 TUU65659:TUU65665 UEQ65659:UEQ65665 UOM65659:UOM65665 UYI65659:UYI65665 VIE65659:VIE65665 VSA65659:VSA65665 WBW65659:WBW65665 WLS65659:WLS65665 WVO65659:WVO65665 G131195:G131201 JC131195:JC131201 SY131195:SY131201 ACU131195:ACU131201 AMQ131195:AMQ131201 AWM131195:AWM131201 BGI131195:BGI131201 BQE131195:BQE131201 CAA131195:CAA131201 CJW131195:CJW131201 CTS131195:CTS131201 DDO131195:DDO131201 DNK131195:DNK131201 DXG131195:DXG131201 EHC131195:EHC131201 EQY131195:EQY131201 FAU131195:FAU131201 FKQ131195:FKQ131201 FUM131195:FUM131201 GEI131195:GEI131201 GOE131195:GOE131201 GYA131195:GYA131201 HHW131195:HHW131201 HRS131195:HRS131201 IBO131195:IBO131201 ILK131195:ILK131201 IVG131195:IVG131201 JFC131195:JFC131201 JOY131195:JOY131201 JYU131195:JYU131201 KIQ131195:KIQ131201 KSM131195:KSM131201 LCI131195:LCI131201 LME131195:LME131201 LWA131195:LWA131201 MFW131195:MFW131201 MPS131195:MPS131201 MZO131195:MZO131201 NJK131195:NJK131201 NTG131195:NTG131201 ODC131195:ODC131201 OMY131195:OMY131201 OWU131195:OWU131201 PGQ131195:PGQ131201 PQM131195:PQM131201 QAI131195:QAI131201 QKE131195:QKE131201 QUA131195:QUA131201 RDW131195:RDW131201 RNS131195:RNS131201 RXO131195:RXO131201 SHK131195:SHK131201 SRG131195:SRG131201 TBC131195:TBC131201 TKY131195:TKY131201 TUU131195:TUU131201 UEQ131195:UEQ131201 UOM131195:UOM131201 UYI131195:UYI131201 VIE131195:VIE131201 VSA131195:VSA131201 WBW131195:WBW131201 WLS131195:WLS131201 WVO131195:WVO131201 G196731:G196737 JC196731:JC196737 SY196731:SY196737 ACU196731:ACU196737 AMQ196731:AMQ196737 AWM196731:AWM196737 BGI196731:BGI196737 BQE196731:BQE196737 CAA196731:CAA196737 CJW196731:CJW196737 CTS196731:CTS196737 DDO196731:DDO196737 DNK196731:DNK196737 DXG196731:DXG196737 EHC196731:EHC196737 EQY196731:EQY196737 FAU196731:FAU196737 FKQ196731:FKQ196737 FUM196731:FUM196737 GEI196731:GEI196737 GOE196731:GOE196737 GYA196731:GYA196737 HHW196731:HHW196737 HRS196731:HRS196737 IBO196731:IBO196737 ILK196731:ILK196737 IVG196731:IVG196737 JFC196731:JFC196737 JOY196731:JOY196737 JYU196731:JYU196737 KIQ196731:KIQ196737 KSM196731:KSM196737 LCI196731:LCI196737 LME196731:LME196737 LWA196731:LWA196737 MFW196731:MFW196737 MPS196731:MPS196737 MZO196731:MZO196737 NJK196731:NJK196737 NTG196731:NTG196737 ODC196731:ODC196737 OMY196731:OMY196737 OWU196731:OWU196737 PGQ196731:PGQ196737 PQM196731:PQM196737 QAI196731:QAI196737 QKE196731:QKE196737 QUA196731:QUA196737 RDW196731:RDW196737 RNS196731:RNS196737 RXO196731:RXO196737 SHK196731:SHK196737 SRG196731:SRG196737 TBC196731:TBC196737 TKY196731:TKY196737 TUU196731:TUU196737 UEQ196731:UEQ196737 UOM196731:UOM196737 UYI196731:UYI196737 VIE196731:VIE196737 VSA196731:VSA196737 WBW196731:WBW196737 WLS196731:WLS196737 WVO196731:WVO196737 G262267:G262273 JC262267:JC262273 SY262267:SY262273 ACU262267:ACU262273 AMQ262267:AMQ262273 AWM262267:AWM262273 BGI262267:BGI262273 BQE262267:BQE262273 CAA262267:CAA262273 CJW262267:CJW262273 CTS262267:CTS262273 DDO262267:DDO262273 DNK262267:DNK262273 DXG262267:DXG262273 EHC262267:EHC262273 EQY262267:EQY262273 FAU262267:FAU262273 FKQ262267:FKQ262273 FUM262267:FUM262273 GEI262267:GEI262273 GOE262267:GOE262273 GYA262267:GYA262273 HHW262267:HHW262273 HRS262267:HRS262273 IBO262267:IBO262273 ILK262267:ILK262273 IVG262267:IVG262273 JFC262267:JFC262273 JOY262267:JOY262273 JYU262267:JYU262273 KIQ262267:KIQ262273 KSM262267:KSM262273 LCI262267:LCI262273 LME262267:LME262273 LWA262267:LWA262273 MFW262267:MFW262273 MPS262267:MPS262273 MZO262267:MZO262273 NJK262267:NJK262273 NTG262267:NTG262273 ODC262267:ODC262273 OMY262267:OMY262273 OWU262267:OWU262273 PGQ262267:PGQ262273 PQM262267:PQM262273 QAI262267:QAI262273 QKE262267:QKE262273 QUA262267:QUA262273 RDW262267:RDW262273 RNS262267:RNS262273 RXO262267:RXO262273 SHK262267:SHK262273 SRG262267:SRG262273 TBC262267:TBC262273 TKY262267:TKY262273 TUU262267:TUU262273 UEQ262267:UEQ262273 UOM262267:UOM262273 UYI262267:UYI262273 VIE262267:VIE262273 VSA262267:VSA262273 WBW262267:WBW262273 WLS262267:WLS262273 WVO262267:WVO262273 G327803:G327809 JC327803:JC327809 SY327803:SY327809 ACU327803:ACU327809 AMQ327803:AMQ327809 AWM327803:AWM327809 BGI327803:BGI327809 BQE327803:BQE327809 CAA327803:CAA327809 CJW327803:CJW327809 CTS327803:CTS327809 DDO327803:DDO327809 DNK327803:DNK327809 DXG327803:DXG327809 EHC327803:EHC327809 EQY327803:EQY327809 FAU327803:FAU327809 FKQ327803:FKQ327809 FUM327803:FUM327809 GEI327803:GEI327809 GOE327803:GOE327809 GYA327803:GYA327809 HHW327803:HHW327809 HRS327803:HRS327809 IBO327803:IBO327809 ILK327803:ILK327809 IVG327803:IVG327809 JFC327803:JFC327809 JOY327803:JOY327809 JYU327803:JYU327809 KIQ327803:KIQ327809 KSM327803:KSM327809 LCI327803:LCI327809 LME327803:LME327809 LWA327803:LWA327809 MFW327803:MFW327809 MPS327803:MPS327809 MZO327803:MZO327809 NJK327803:NJK327809 NTG327803:NTG327809 ODC327803:ODC327809 OMY327803:OMY327809 OWU327803:OWU327809 PGQ327803:PGQ327809 PQM327803:PQM327809 QAI327803:QAI327809 QKE327803:QKE327809 QUA327803:QUA327809 RDW327803:RDW327809 RNS327803:RNS327809 RXO327803:RXO327809 SHK327803:SHK327809 SRG327803:SRG327809 TBC327803:TBC327809 TKY327803:TKY327809 TUU327803:TUU327809 UEQ327803:UEQ327809 UOM327803:UOM327809 UYI327803:UYI327809 VIE327803:VIE327809 VSA327803:VSA327809 WBW327803:WBW327809 WLS327803:WLS327809 WVO327803:WVO327809 G393339:G393345 JC393339:JC393345 SY393339:SY393345 ACU393339:ACU393345 AMQ393339:AMQ393345 AWM393339:AWM393345 BGI393339:BGI393345 BQE393339:BQE393345 CAA393339:CAA393345 CJW393339:CJW393345 CTS393339:CTS393345 DDO393339:DDO393345 DNK393339:DNK393345 DXG393339:DXG393345 EHC393339:EHC393345 EQY393339:EQY393345 FAU393339:FAU393345 FKQ393339:FKQ393345 FUM393339:FUM393345 GEI393339:GEI393345 GOE393339:GOE393345 GYA393339:GYA393345 HHW393339:HHW393345 HRS393339:HRS393345 IBO393339:IBO393345 ILK393339:ILK393345 IVG393339:IVG393345 JFC393339:JFC393345 JOY393339:JOY393345 JYU393339:JYU393345 KIQ393339:KIQ393345 KSM393339:KSM393345 LCI393339:LCI393345 LME393339:LME393345 LWA393339:LWA393345 MFW393339:MFW393345 MPS393339:MPS393345 MZO393339:MZO393345 NJK393339:NJK393345 NTG393339:NTG393345 ODC393339:ODC393345 OMY393339:OMY393345 OWU393339:OWU393345 PGQ393339:PGQ393345 PQM393339:PQM393345 QAI393339:QAI393345 QKE393339:QKE393345 QUA393339:QUA393345 RDW393339:RDW393345 RNS393339:RNS393345 RXO393339:RXO393345 SHK393339:SHK393345 SRG393339:SRG393345 TBC393339:TBC393345 TKY393339:TKY393345 TUU393339:TUU393345 UEQ393339:UEQ393345 UOM393339:UOM393345 UYI393339:UYI393345 VIE393339:VIE393345 VSA393339:VSA393345 WBW393339:WBW393345 WLS393339:WLS393345 WVO393339:WVO393345 G458875:G458881 JC458875:JC458881 SY458875:SY458881 ACU458875:ACU458881 AMQ458875:AMQ458881 AWM458875:AWM458881 BGI458875:BGI458881 BQE458875:BQE458881 CAA458875:CAA458881 CJW458875:CJW458881 CTS458875:CTS458881 DDO458875:DDO458881 DNK458875:DNK458881 DXG458875:DXG458881 EHC458875:EHC458881 EQY458875:EQY458881 FAU458875:FAU458881 FKQ458875:FKQ458881 FUM458875:FUM458881 GEI458875:GEI458881 GOE458875:GOE458881 GYA458875:GYA458881 HHW458875:HHW458881 HRS458875:HRS458881 IBO458875:IBO458881 ILK458875:ILK458881 IVG458875:IVG458881 JFC458875:JFC458881 JOY458875:JOY458881 JYU458875:JYU458881 KIQ458875:KIQ458881 KSM458875:KSM458881 LCI458875:LCI458881 LME458875:LME458881 LWA458875:LWA458881 MFW458875:MFW458881 MPS458875:MPS458881 MZO458875:MZO458881 NJK458875:NJK458881 NTG458875:NTG458881 ODC458875:ODC458881 OMY458875:OMY458881 OWU458875:OWU458881 PGQ458875:PGQ458881 PQM458875:PQM458881 QAI458875:QAI458881 QKE458875:QKE458881 QUA458875:QUA458881 RDW458875:RDW458881 RNS458875:RNS458881 RXO458875:RXO458881 SHK458875:SHK458881 SRG458875:SRG458881 TBC458875:TBC458881 TKY458875:TKY458881 TUU458875:TUU458881 UEQ458875:UEQ458881 UOM458875:UOM458881 UYI458875:UYI458881 VIE458875:VIE458881 VSA458875:VSA458881 WBW458875:WBW458881 WLS458875:WLS458881 WVO458875:WVO458881 G524411:G524417 JC524411:JC524417 SY524411:SY524417 ACU524411:ACU524417 AMQ524411:AMQ524417 AWM524411:AWM524417 BGI524411:BGI524417 BQE524411:BQE524417 CAA524411:CAA524417 CJW524411:CJW524417 CTS524411:CTS524417 DDO524411:DDO524417 DNK524411:DNK524417 DXG524411:DXG524417 EHC524411:EHC524417 EQY524411:EQY524417 FAU524411:FAU524417 FKQ524411:FKQ524417 FUM524411:FUM524417 GEI524411:GEI524417 GOE524411:GOE524417 GYA524411:GYA524417 HHW524411:HHW524417 HRS524411:HRS524417 IBO524411:IBO524417 ILK524411:ILK524417 IVG524411:IVG524417 JFC524411:JFC524417 JOY524411:JOY524417 JYU524411:JYU524417 KIQ524411:KIQ524417 KSM524411:KSM524417 LCI524411:LCI524417 LME524411:LME524417 LWA524411:LWA524417 MFW524411:MFW524417 MPS524411:MPS524417 MZO524411:MZO524417 NJK524411:NJK524417 NTG524411:NTG524417 ODC524411:ODC524417 OMY524411:OMY524417 OWU524411:OWU524417 PGQ524411:PGQ524417 PQM524411:PQM524417 QAI524411:QAI524417 QKE524411:QKE524417 QUA524411:QUA524417 RDW524411:RDW524417 RNS524411:RNS524417 RXO524411:RXO524417 SHK524411:SHK524417 SRG524411:SRG524417 TBC524411:TBC524417 TKY524411:TKY524417 TUU524411:TUU524417 UEQ524411:UEQ524417 UOM524411:UOM524417 UYI524411:UYI524417 VIE524411:VIE524417 VSA524411:VSA524417 WBW524411:WBW524417 WLS524411:WLS524417 WVO524411:WVO524417 G589947:G589953 JC589947:JC589953 SY589947:SY589953 ACU589947:ACU589953 AMQ589947:AMQ589953 AWM589947:AWM589953 BGI589947:BGI589953 BQE589947:BQE589953 CAA589947:CAA589953 CJW589947:CJW589953 CTS589947:CTS589953 DDO589947:DDO589953 DNK589947:DNK589953 DXG589947:DXG589953 EHC589947:EHC589953 EQY589947:EQY589953 FAU589947:FAU589953 FKQ589947:FKQ589953 FUM589947:FUM589953 GEI589947:GEI589953 GOE589947:GOE589953 GYA589947:GYA589953 HHW589947:HHW589953 HRS589947:HRS589953 IBO589947:IBO589953 ILK589947:ILK589953 IVG589947:IVG589953 JFC589947:JFC589953 JOY589947:JOY589953 JYU589947:JYU589953 KIQ589947:KIQ589953 KSM589947:KSM589953 LCI589947:LCI589953 LME589947:LME589953 LWA589947:LWA589953 MFW589947:MFW589953 MPS589947:MPS589953 MZO589947:MZO589953 NJK589947:NJK589953 NTG589947:NTG589953 ODC589947:ODC589953 OMY589947:OMY589953 OWU589947:OWU589953 PGQ589947:PGQ589953 PQM589947:PQM589953 QAI589947:QAI589953 QKE589947:QKE589953 QUA589947:QUA589953 RDW589947:RDW589953 RNS589947:RNS589953 RXO589947:RXO589953 SHK589947:SHK589953 SRG589947:SRG589953 TBC589947:TBC589953 TKY589947:TKY589953 TUU589947:TUU589953 UEQ589947:UEQ589953 UOM589947:UOM589953 UYI589947:UYI589953 VIE589947:VIE589953 VSA589947:VSA589953 WBW589947:WBW589953 WLS589947:WLS589953 WVO589947:WVO589953 G655483:G655489 JC655483:JC655489 SY655483:SY655489 ACU655483:ACU655489 AMQ655483:AMQ655489 AWM655483:AWM655489 BGI655483:BGI655489 BQE655483:BQE655489 CAA655483:CAA655489 CJW655483:CJW655489 CTS655483:CTS655489 DDO655483:DDO655489 DNK655483:DNK655489 DXG655483:DXG655489 EHC655483:EHC655489 EQY655483:EQY655489 FAU655483:FAU655489 FKQ655483:FKQ655489 FUM655483:FUM655489 GEI655483:GEI655489 GOE655483:GOE655489 GYA655483:GYA655489 HHW655483:HHW655489 HRS655483:HRS655489 IBO655483:IBO655489 ILK655483:ILK655489 IVG655483:IVG655489 JFC655483:JFC655489 JOY655483:JOY655489 JYU655483:JYU655489 KIQ655483:KIQ655489 KSM655483:KSM655489 LCI655483:LCI655489 LME655483:LME655489 LWA655483:LWA655489 MFW655483:MFW655489 MPS655483:MPS655489 MZO655483:MZO655489 NJK655483:NJK655489 NTG655483:NTG655489 ODC655483:ODC655489 OMY655483:OMY655489 OWU655483:OWU655489 PGQ655483:PGQ655489 PQM655483:PQM655489 QAI655483:QAI655489 QKE655483:QKE655489 QUA655483:QUA655489 RDW655483:RDW655489 RNS655483:RNS655489 RXO655483:RXO655489 SHK655483:SHK655489 SRG655483:SRG655489 TBC655483:TBC655489 TKY655483:TKY655489 TUU655483:TUU655489 UEQ655483:UEQ655489 UOM655483:UOM655489 UYI655483:UYI655489 VIE655483:VIE655489 VSA655483:VSA655489 WBW655483:WBW655489 WLS655483:WLS655489 WVO655483:WVO655489 G721019:G721025 JC721019:JC721025 SY721019:SY721025 ACU721019:ACU721025 AMQ721019:AMQ721025 AWM721019:AWM721025 BGI721019:BGI721025 BQE721019:BQE721025 CAA721019:CAA721025 CJW721019:CJW721025 CTS721019:CTS721025 DDO721019:DDO721025 DNK721019:DNK721025 DXG721019:DXG721025 EHC721019:EHC721025 EQY721019:EQY721025 FAU721019:FAU721025 FKQ721019:FKQ721025 FUM721019:FUM721025 GEI721019:GEI721025 GOE721019:GOE721025 GYA721019:GYA721025 HHW721019:HHW721025 HRS721019:HRS721025 IBO721019:IBO721025 ILK721019:ILK721025 IVG721019:IVG721025 JFC721019:JFC721025 JOY721019:JOY721025 JYU721019:JYU721025 KIQ721019:KIQ721025 KSM721019:KSM721025 LCI721019:LCI721025 LME721019:LME721025 LWA721019:LWA721025 MFW721019:MFW721025 MPS721019:MPS721025 MZO721019:MZO721025 NJK721019:NJK721025 NTG721019:NTG721025 ODC721019:ODC721025 OMY721019:OMY721025 OWU721019:OWU721025 PGQ721019:PGQ721025 PQM721019:PQM721025 QAI721019:QAI721025 QKE721019:QKE721025 QUA721019:QUA721025 RDW721019:RDW721025 RNS721019:RNS721025 RXO721019:RXO721025 SHK721019:SHK721025 SRG721019:SRG721025 TBC721019:TBC721025 TKY721019:TKY721025 TUU721019:TUU721025 UEQ721019:UEQ721025 UOM721019:UOM721025 UYI721019:UYI721025 VIE721019:VIE721025 VSA721019:VSA721025 WBW721019:WBW721025 WLS721019:WLS721025 WVO721019:WVO721025 G786555:G786561 JC786555:JC786561 SY786555:SY786561 ACU786555:ACU786561 AMQ786555:AMQ786561 AWM786555:AWM786561 BGI786555:BGI786561 BQE786555:BQE786561 CAA786555:CAA786561 CJW786555:CJW786561 CTS786555:CTS786561 DDO786555:DDO786561 DNK786555:DNK786561 DXG786555:DXG786561 EHC786555:EHC786561 EQY786555:EQY786561 FAU786555:FAU786561 FKQ786555:FKQ786561 FUM786555:FUM786561 GEI786555:GEI786561 GOE786555:GOE786561 GYA786555:GYA786561 HHW786555:HHW786561 HRS786555:HRS786561 IBO786555:IBO786561 ILK786555:ILK786561 IVG786555:IVG786561 JFC786555:JFC786561 JOY786555:JOY786561 JYU786555:JYU786561 KIQ786555:KIQ786561 KSM786555:KSM786561 LCI786555:LCI786561 LME786555:LME786561 LWA786555:LWA786561 MFW786555:MFW786561 MPS786555:MPS786561 MZO786555:MZO786561 NJK786555:NJK786561 NTG786555:NTG786561 ODC786555:ODC786561 OMY786555:OMY786561 OWU786555:OWU786561 PGQ786555:PGQ786561 PQM786555:PQM786561 QAI786555:QAI786561 QKE786555:QKE786561 QUA786555:QUA786561 RDW786555:RDW786561 RNS786555:RNS786561 RXO786555:RXO786561 SHK786555:SHK786561 SRG786555:SRG786561 TBC786555:TBC786561 TKY786555:TKY786561 TUU786555:TUU786561 UEQ786555:UEQ786561 UOM786555:UOM786561 UYI786555:UYI786561 VIE786555:VIE786561 VSA786555:VSA786561 WBW786555:WBW786561 WLS786555:WLS786561 WVO786555:WVO786561 G852091:G852097 JC852091:JC852097 SY852091:SY852097 ACU852091:ACU852097 AMQ852091:AMQ852097 AWM852091:AWM852097 BGI852091:BGI852097 BQE852091:BQE852097 CAA852091:CAA852097 CJW852091:CJW852097 CTS852091:CTS852097 DDO852091:DDO852097 DNK852091:DNK852097 DXG852091:DXG852097 EHC852091:EHC852097 EQY852091:EQY852097 FAU852091:FAU852097 FKQ852091:FKQ852097 FUM852091:FUM852097 GEI852091:GEI852097 GOE852091:GOE852097 GYA852091:GYA852097 HHW852091:HHW852097 HRS852091:HRS852097 IBO852091:IBO852097 ILK852091:ILK852097 IVG852091:IVG852097 JFC852091:JFC852097 JOY852091:JOY852097 JYU852091:JYU852097 KIQ852091:KIQ852097 KSM852091:KSM852097 LCI852091:LCI852097 LME852091:LME852097 LWA852091:LWA852097 MFW852091:MFW852097 MPS852091:MPS852097 MZO852091:MZO852097 NJK852091:NJK852097 NTG852091:NTG852097 ODC852091:ODC852097 OMY852091:OMY852097 OWU852091:OWU852097 PGQ852091:PGQ852097 PQM852091:PQM852097 QAI852091:QAI852097 QKE852091:QKE852097 QUA852091:QUA852097 RDW852091:RDW852097 RNS852091:RNS852097 RXO852091:RXO852097 SHK852091:SHK852097 SRG852091:SRG852097 TBC852091:TBC852097 TKY852091:TKY852097 TUU852091:TUU852097 UEQ852091:UEQ852097 UOM852091:UOM852097 UYI852091:UYI852097 VIE852091:VIE852097 VSA852091:VSA852097 WBW852091:WBW852097 WLS852091:WLS852097 WVO852091:WVO852097 G917627:G917633 JC917627:JC917633 SY917627:SY917633 ACU917627:ACU917633 AMQ917627:AMQ917633 AWM917627:AWM917633 BGI917627:BGI917633 BQE917627:BQE917633 CAA917627:CAA917633 CJW917627:CJW917633 CTS917627:CTS917633 DDO917627:DDO917633 DNK917627:DNK917633 DXG917627:DXG917633 EHC917627:EHC917633 EQY917627:EQY917633 FAU917627:FAU917633 FKQ917627:FKQ917633 FUM917627:FUM917633 GEI917627:GEI917633 GOE917627:GOE917633 GYA917627:GYA917633 HHW917627:HHW917633 HRS917627:HRS917633 IBO917627:IBO917633 ILK917627:ILK917633 IVG917627:IVG917633 JFC917627:JFC917633 JOY917627:JOY917633 JYU917627:JYU917633 KIQ917627:KIQ917633 KSM917627:KSM917633 LCI917627:LCI917633 LME917627:LME917633 LWA917627:LWA917633 MFW917627:MFW917633 MPS917627:MPS917633 MZO917627:MZO917633 NJK917627:NJK917633 NTG917627:NTG917633 ODC917627:ODC917633 OMY917627:OMY917633 OWU917627:OWU917633 PGQ917627:PGQ917633 PQM917627:PQM917633 QAI917627:QAI917633 QKE917627:QKE917633 QUA917627:QUA917633 RDW917627:RDW917633 RNS917627:RNS917633 RXO917627:RXO917633 SHK917627:SHK917633 SRG917627:SRG917633 TBC917627:TBC917633 TKY917627:TKY917633 TUU917627:TUU917633 UEQ917627:UEQ917633 UOM917627:UOM917633 UYI917627:UYI917633 VIE917627:VIE917633 VSA917627:VSA917633 WBW917627:WBW917633 WLS917627:WLS917633 WVO917627:WVO917633 G983163:G983169 JC983163:JC983169 SY983163:SY983169 ACU983163:ACU983169 AMQ983163:AMQ983169 AWM983163:AWM983169 BGI983163:BGI983169 BQE983163:BQE983169 CAA983163:CAA983169 CJW983163:CJW983169 CTS983163:CTS983169 DDO983163:DDO983169 DNK983163:DNK983169 DXG983163:DXG983169 EHC983163:EHC983169 EQY983163:EQY983169 FAU983163:FAU983169 FKQ983163:FKQ983169 FUM983163:FUM983169 GEI983163:GEI983169 GOE983163:GOE983169 GYA983163:GYA983169 HHW983163:HHW983169 HRS983163:HRS983169 IBO983163:IBO983169 ILK983163:ILK983169 IVG983163:IVG983169 JFC983163:JFC983169 JOY983163:JOY983169 JYU983163:JYU983169 KIQ983163:KIQ983169 KSM983163:KSM983169 LCI983163:LCI983169 LME983163:LME983169 LWA983163:LWA983169 MFW983163:MFW983169 MPS983163:MPS983169 MZO983163:MZO983169 NJK983163:NJK983169 NTG983163:NTG983169 ODC983163:ODC983169 OMY983163:OMY983169 OWU983163:OWU983169 PGQ983163:PGQ983169 PQM983163:PQM983169 QAI983163:QAI983169 QKE983163:QKE983169 QUA983163:QUA983169 RDW983163:RDW983169 RNS983163:RNS983169 RXO983163:RXO983169 SHK983163:SHK983169 SRG983163:SRG983169 TBC983163:TBC983169 TKY983163:TKY983169 TUU983163:TUU983169 UEQ983163:UEQ983169 UOM983163:UOM983169 UYI983163:UYI983169 VIE983163:VIE983169 VSA983163:VSA983169 WBW983163:WBW983169 WLS983163:WLS983169 WVO983163:WVO983169 G113 JC113 SY113 ACU113 AMQ113 AWM113 BGI113 BQE113 CAA113 CJW113 CTS113 DDO113 DNK113 DXG113 EHC113 EQY113 FAU113 FKQ113 FUM113 GEI113 GOE113 GYA113 HHW113 HRS113 IBO113 ILK113 IVG113 JFC113 JOY113 JYU113 KIQ113 KSM113 LCI113 LME113 LWA113 MFW113 MPS113 MZO113 NJK113 NTG113 ODC113 OMY113 OWU113 PGQ113 PQM113 QAI113 QKE113 QUA113 RDW113 RNS113 RXO113 SHK113 SRG113 TBC113 TKY113 TUU113 UEQ113 UOM113 UYI113 VIE113 VSA113 WBW113 WLS113 WVO113 G65649 JC65649 SY65649 ACU65649 AMQ65649 AWM65649 BGI65649 BQE65649 CAA65649 CJW65649 CTS65649 DDO65649 DNK65649 DXG65649 EHC65649 EQY65649 FAU65649 FKQ65649 FUM65649 GEI65649 GOE65649 GYA65649 HHW65649 HRS65649 IBO65649 ILK65649 IVG65649 JFC65649 JOY65649 JYU65649 KIQ65649 KSM65649 LCI65649 LME65649 LWA65649 MFW65649 MPS65649 MZO65649 NJK65649 NTG65649 ODC65649 OMY65649 OWU65649 PGQ65649 PQM65649 QAI65649 QKE65649 QUA65649 RDW65649 RNS65649 RXO65649 SHK65649 SRG65649 TBC65649 TKY65649 TUU65649 UEQ65649 UOM65649 UYI65649 VIE65649 VSA65649 WBW65649 WLS65649 WVO65649 G131185 JC131185 SY131185 ACU131185 AMQ131185 AWM131185 BGI131185 BQE131185 CAA131185 CJW131185 CTS131185 DDO131185 DNK131185 DXG131185 EHC131185 EQY131185 FAU131185 FKQ131185 FUM131185 GEI131185 GOE131185 GYA131185 HHW131185 HRS131185 IBO131185 ILK131185 IVG131185 JFC131185 JOY131185 JYU131185 KIQ131185 KSM131185 LCI131185 LME131185 LWA131185 MFW131185 MPS131185 MZO131185 NJK131185 NTG131185 ODC131185 OMY131185 OWU131185 PGQ131185 PQM131185 QAI131185 QKE131185 QUA131185 RDW131185 RNS131185 RXO131185 SHK131185 SRG131185 TBC131185 TKY131185 TUU131185 UEQ131185 UOM131185 UYI131185 VIE131185 VSA131185 WBW131185 WLS131185 WVO131185 G196721 JC196721 SY196721 ACU196721 AMQ196721 AWM196721 BGI196721 BQE196721 CAA196721 CJW196721 CTS196721 DDO196721 DNK196721 DXG196721 EHC196721 EQY196721 FAU196721 FKQ196721 FUM196721 GEI196721 GOE196721 GYA196721 HHW196721 HRS196721 IBO196721 ILK196721 IVG196721 JFC196721 JOY196721 JYU196721 KIQ196721 KSM196721 LCI196721 LME196721 LWA196721 MFW196721 MPS196721 MZO196721 NJK196721 NTG196721 ODC196721 OMY196721 OWU196721 PGQ196721 PQM196721 QAI196721 QKE196721 QUA196721 RDW196721 RNS196721 RXO196721 SHK196721 SRG196721 TBC196721 TKY196721 TUU196721 UEQ196721 UOM196721 UYI196721 VIE196721 VSA196721 WBW196721 WLS196721 WVO196721 G262257 JC262257 SY262257 ACU262257 AMQ262257 AWM262257 BGI262257 BQE262257 CAA262257 CJW262257 CTS262257 DDO262257 DNK262257 DXG262257 EHC262257 EQY262257 FAU262257 FKQ262257 FUM262257 GEI262257 GOE262257 GYA262257 HHW262257 HRS262257 IBO262257 ILK262257 IVG262257 JFC262257 JOY262257 JYU262257 KIQ262257 KSM262257 LCI262257 LME262257 LWA262257 MFW262257 MPS262257 MZO262257 NJK262257 NTG262257 ODC262257 OMY262257 OWU262257 PGQ262257 PQM262257 QAI262257 QKE262257 QUA262257 RDW262257 RNS262257 RXO262257 SHK262257 SRG262257 TBC262257 TKY262257 TUU262257 UEQ262257 UOM262257 UYI262257 VIE262257 VSA262257 WBW262257 WLS262257 WVO262257 G327793 JC327793 SY327793 ACU327793 AMQ327793 AWM327793 BGI327793 BQE327793 CAA327793 CJW327793 CTS327793 DDO327793 DNK327793 DXG327793 EHC327793 EQY327793 FAU327793 FKQ327793 FUM327793 GEI327793 GOE327793 GYA327793 HHW327793 HRS327793 IBO327793 ILK327793 IVG327793 JFC327793 JOY327793 JYU327793 KIQ327793 KSM327793 LCI327793 LME327793 LWA327793 MFW327793 MPS327793 MZO327793 NJK327793 NTG327793 ODC327793 OMY327793 OWU327793 PGQ327793 PQM327793 QAI327793 QKE327793 QUA327793 RDW327793 RNS327793 RXO327793 SHK327793 SRG327793 TBC327793 TKY327793 TUU327793 UEQ327793 UOM327793 UYI327793 VIE327793 VSA327793 WBW327793 WLS327793 WVO327793 G393329 JC393329 SY393329 ACU393329 AMQ393329 AWM393329 BGI393329 BQE393329 CAA393329 CJW393329 CTS393329 DDO393329 DNK393329 DXG393329 EHC393329 EQY393329 FAU393329 FKQ393329 FUM393329 GEI393329 GOE393329 GYA393329 HHW393329 HRS393329 IBO393329 ILK393329 IVG393329 JFC393329 JOY393329 JYU393329 KIQ393329 KSM393329 LCI393329 LME393329 LWA393329 MFW393329 MPS393329 MZO393329 NJK393329 NTG393329 ODC393329 OMY393329 OWU393329 PGQ393329 PQM393329 QAI393329 QKE393329 QUA393329 RDW393329 RNS393329 RXO393329 SHK393329 SRG393329 TBC393329 TKY393329 TUU393329 UEQ393329 UOM393329 UYI393329 VIE393329 VSA393329 WBW393329 WLS393329 WVO393329 G458865 JC458865 SY458865 ACU458865 AMQ458865 AWM458865 BGI458865 BQE458865 CAA458865 CJW458865 CTS458865 DDO458865 DNK458865 DXG458865 EHC458865 EQY458865 FAU458865 FKQ458865 FUM458865 GEI458865 GOE458865 GYA458865 HHW458865 HRS458865 IBO458865 ILK458865 IVG458865 JFC458865 JOY458865 JYU458865 KIQ458865 KSM458865 LCI458865 LME458865 LWA458865 MFW458865 MPS458865 MZO458865 NJK458865 NTG458865 ODC458865 OMY458865 OWU458865 PGQ458865 PQM458865 QAI458865 QKE458865 QUA458865 RDW458865 RNS458865 RXO458865 SHK458865 SRG458865 TBC458865 TKY458865 TUU458865 UEQ458865 UOM458865 UYI458865 VIE458865 VSA458865 WBW458865 WLS458865 WVO458865 G524401 JC524401 SY524401 ACU524401 AMQ524401 AWM524401 BGI524401 BQE524401 CAA524401 CJW524401 CTS524401 DDO524401 DNK524401 DXG524401 EHC524401 EQY524401 FAU524401 FKQ524401 FUM524401 GEI524401 GOE524401 GYA524401 HHW524401 HRS524401 IBO524401 ILK524401 IVG524401 JFC524401 JOY524401 JYU524401 KIQ524401 KSM524401 LCI524401 LME524401 LWA524401 MFW524401 MPS524401 MZO524401 NJK524401 NTG524401 ODC524401 OMY524401 OWU524401 PGQ524401 PQM524401 QAI524401 QKE524401 QUA524401 RDW524401 RNS524401 RXO524401 SHK524401 SRG524401 TBC524401 TKY524401 TUU524401 UEQ524401 UOM524401 UYI524401 VIE524401 VSA524401 WBW524401 WLS524401 WVO524401 G589937 JC589937 SY589937 ACU589937 AMQ589937 AWM589937 BGI589937 BQE589937 CAA589937 CJW589937 CTS589937 DDO589937 DNK589937 DXG589937 EHC589937 EQY589937 FAU589937 FKQ589937 FUM589937 GEI589937 GOE589937 GYA589937 HHW589937 HRS589937 IBO589937 ILK589937 IVG589937 JFC589937 JOY589937 JYU589937 KIQ589937 KSM589937 LCI589937 LME589937 LWA589937 MFW589937 MPS589937 MZO589937 NJK589937 NTG589937 ODC589937 OMY589937 OWU589937 PGQ589937 PQM589937 QAI589937 QKE589937 QUA589937 RDW589937 RNS589937 RXO589937 SHK589937 SRG589937 TBC589937 TKY589937 TUU589937 UEQ589937 UOM589937 UYI589937 VIE589937 VSA589937 WBW589937 WLS589937 WVO589937 G655473 JC655473 SY655473 ACU655473 AMQ655473 AWM655473 BGI655473 BQE655473 CAA655473 CJW655473 CTS655473 DDO655473 DNK655473 DXG655473 EHC655473 EQY655473 FAU655473 FKQ655473 FUM655473 GEI655473 GOE655473 GYA655473 HHW655473 HRS655473 IBO655473 ILK655473 IVG655473 JFC655473 JOY655473 JYU655473 KIQ655473 KSM655473 LCI655473 LME655473 LWA655473 MFW655473 MPS655473 MZO655473 NJK655473 NTG655473 ODC655473 OMY655473 OWU655473 PGQ655473 PQM655473 QAI655473 QKE655473 QUA655473 RDW655473 RNS655473 RXO655473 SHK655473 SRG655473 TBC655473 TKY655473 TUU655473 UEQ655473 UOM655473 UYI655473 VIE655473 VSA655473 WBW655473 WLS655473 WVO655473 G721009 JC721009 SY721009 ACU721009 AMQ721009 AWM721009 BGI721009 BQE721009 CAA721009 CJW721009 CTS721009 DDO721009 DNK721009 DXG721009 EHC721009 EQY721009 FAU721009 FKQ721009 FUM721009 GEI721009 GOE721009 GYA721009 HHW721009 HRS721009 IBO721009 ILK721009 IVG721009 JFC721009 JOY721009 JYU721009 KIQ721009 KSM721009 LCI721009 LME721009 LWA721009 MFW721009 MPS721009 MZO721009 NJK721009 NTG721009 ODC721009 OMY721009 OWU721009 PGQ721009 PQM721009 QAI721009 QKE721009 QUA721009 RDW721009 RNS721009 RXO721009 SHK721009 SRG721009 TBC721009 TKY721009 TUU721009 UEQ721009 UOM721009 UYI721009 VIE721009 VSA721009 WBW721009 WLS721009 WVO721009 G786545 JC786545 SY786545 ACU786545 AMQ786545 AWM786545 BGI786545 BQE786545 CAA786545 CJW786545 CTS786545 DDO786545 DNK786545 DXG786545 EHC786545 EQY786545 FAU786545 FKQ786545 FUM786545 GEI786545 GOE786545 GYA786545 HHW786545 HRS786545 IBO786545 ILK786545 IVG786545 JFC786545 JOY786545 JYU786545 KIQ786545 KSM786545 LCI786545 LME786545 LWA786545 MFW786545 MPS786545 MZO786545 NJK786545 NTG786545 ODC786545 OMY786545 OWU786545 PGQ786545 PQM786545 QAI786545 QKE786545 QUA786545 RDW786545 RNS786545 RXO786545 SHK786545 SRG786545 TBC786545 TKY786545 TUU786545 UEQ786545 UOM786545 UYI786545 VIE786545 VSA786545 WBW786545 WLS786545 WVO786545 G852081 JC852081 SY852081 ACU852081 AMQ852081 AWM852081 BGI852081 BQE852081 CAA852081 CJW852081 CTS852081 DDO852081 DNK852081 DXG852081 EHC852081 EQY852081 FAU852081 FKQ852081 FUM852081 GEI852081 GOE852081 GYA852081 HHW852081 HRS852081 IBO852081 ILK852081 IVG852081 JFC852081 JOY852081 JYU852081 KIQ852081 KSM852081 LCI852081 LME852081 LWA852081 MFW852081 MPS852081 MZO852081 NJK852081 NTG852081 ODC852081 OMY852081 OWU852081 PGQ852081 PQM852081 QAI852081 QKE852081 QUA852081 RDW852081 RNS852081 RXO852081 SHK852081 SRG852081 TBC852081 TKY852081 TUU852081 UEQ852081 UOM852081 UYI852081 VIE852081 VSA852081 WBW852081 WLS852081 WVO852081 G917617 JC917617 SY917617 ACU917617 AMQ917617 AWM917617 BGI917617 BQE917617 CAA917617 CJW917617 CTS917617 DDO917617 DNK917617 DXG917617 EHC917617 EQY917617 FAU917617 FKQ917617 FUM917617 GEI917617 GOE917617 GYA917617 HHW917617 HRS917617 IBO917617 ILK917617 IVG917617 JFC917617 JOY917617 JYU917617 KIQ917617 KSM917617 LCI917617 LME917617 LWA917617 MFW917617 MPS917617 MZO917617 NJK917617 NTG917617 ODC917617 OMY917617 OWU917617 PGQ917617 PQM917617 QAI917617 QKE917617 QUA917617 RDW917617 RNS917617 RXO917617 SHK917617 SRG917617 TBC917617 TKY917617 TUU917617 UEQ917617 UOM917617 UYI917617 VIE917617 VSA917617 WBW917617 WLS917617 WVO917617 G983153 JC983153 SY983153 ACU983153 AMQ983153 AWM983153 BGI983153 BQE983153 CAA983153 CJW983153 CTS983153 DDO983153 DNK983153 DXG983153 EHC983153 EQY983153 FAU983153 FKQ983153 FUM983153 GEI983153 GOE983153 GYA983153 HHW983153 HRS983153 IBO983153 ILK983153 IVG983153 JFC983153 JOY983153 JYU983153 KIQ983153 KSM983153 LCI983153 LME983153 LWA983153 MFW983153 MPS983153 MZO983153 NJK983153 NTG983153 ODC983153 OMY983153 OWU983153 PGQ983153 PQM983153 QAI983153 QKE983153 QUA983153 RDW983153 RNS983153 RXO983153 SHK983153 SRG983153 TBC983153 TKY983153 TUU983153 UEQ983153 UOM983153 UYI983153 VIE983153 VSA983153 WBW983153 WLS983153 WVO983153 G111 JC111 SY111 ACU111 AMQ111 AWM111 BGI111 BQE111 CAA111 CJW111 CTS111 DDO111 DNK111 DXG111 EHC111 EQY111 FAU111 FKQ111 FUM111 GEI111 GOE111 GYA111 HHW111 HRS111 IBO111 ILK111 IVG111 JFC111 JOY111 JYU111 KIQ111 KSM111 LCI111 LME111 LWA111 MFW111 MPS111 MZO111 NJK111 NTG111 ODC111 OMY111 OWU111 PGQ111 PQM111 QAI111 QKE111 QUA111 RDW111 RNS111 RXO111 SHK111 SRG111 TBC111 TKY111 TUU111 UEQ111 UOM111 UYI111 VIE111 VSA111 WBW111 WLS111 WVO111 G65647 JC65647 SY65647 ACU65647 AMQ65647 AWM65647 BGI65647 BQE65647 CAA65647 CJW65647 CTS65647 DDO65647 DNK65647 DXG65647 EHC65647 EQY65647 FAU65647 FKQ65647 FUM65647 GEI65647 GOE65647 GYA65647 HHW65647 HRS65647 IBO65647 ILK65647 IVG65647 JFC65647 JOY65647 JYU65647 KIQ65647 KSM65647 LCI65647 LME65647 LWA65647 MFW65647 MPS65647 MZO65647 NJK65647 NTG65647 ODC65647 OMY65647 OWU65647 PGQ65647 PQM65647 QAI65647 QKE65647 QUA65647 RDW65647 RNS65647 RXO65647 SHK65647 SRG65647 TBC65647 TKY65647 TUU65647 UEQ65647 UOM65647 UYI65647 VIE65647 VSA65647 WBW65647 WLS65647 WVO65647 G131183 JC131183 SY131183 ACU131183 AMQ131183 AWM131183 BGI131183 BQE131183 CAA131183 CJW131183 CTS131183 DDO131183 DNK131183 DXG131183 EHC131183 EQY131183 FAU131183 FKQ131183 FUM131183 GEI131183 GOE131183 GYA131183 HHW131183 HRS131183 IBO131183 ILK131183 IVG131183 JFC131183 JOY131183 JYU131183 KIQ131183 KSM131183 LCI131183 LME131183 LWA131183 MFW131183 MPS131183 MZO131183 NJK131183 NTG131183 ODC131183 OMY131183 OWU131183 PGQ131183 PQM131183 QAI131183 QKE131183 QUA131183 RDW131183 RNS131183 RXO131183 SHK131183 SRG131183 TBC131183 TKY131183 TUU131183 UEQ131183 UOM131183 UYI131183 VIE131183 VSA131183 WBW131183 WLS131183 WVO131183 G196719 JC196719 SY196719 ACU196719 AMQ196719 AWM196719 BGI196719 BQE196719 CAA196719 CJW196719 CTS196719 DDO196719 DNK196719 DXG196719 EHC196719 EQY196719 FAU196719 FKQ196719 FUM196719 GEI196719 GOE196719 GYA196719 HHW196719 HRS196719 IBO196719 ILK196719 IVG196719 JFC196719 JOY196719 JYU196719 KIQ196719 KSM196719 LCI196719 LME196719 LWA196719 MFW196719 MPS196719 MZO196719 NJK196719 NTG196719 ODC196719 OMY196719 OWU196719 PGQ196719 PQM196719 QAI196719 QKE196719 QUA196719 RDW196719 RNS196719 RXO196719 SHK196719 SRG196719 TBC196719 TKY196719 TUU196719 UEQ196719 UOM196719 UYI196719 VIE196719 VSA196719 WBW196719 WLS196719 WVO196719 G262255 JC262255 SY262255 ACU262255 AMQ262255 AWM262255 BGI262255 BQE262255 CAA262255 CJW262255 CTS262255 DDO262255 DNK262255 DXG262255 EHC262255 EQY262255 FAU262255 FKQ262255 FUM262255 GEI262255 GOE262255 GYA262255 HHW262255 HRS262255 IBO262255 ILK262255 IVG262255 JFC262255 JOY262255 JYU262255 KIQ262255 KSM262255 LCI262255 LME262255 LWA262255 MFW262255 MPS262255 MZO262255 NJK262255 NTG262255 ODC262255 OMY262255 OWU262255 PGQ262255 PQM262255 QAI262255 QKE262255 QUA262255 RDW262255 RNS262255 RXO262255 SHK262255 SRG262255 TBC262255 TKY262255 TUU262255 UEQ262255 UOM262255 UYI262255 VIE262255 VSA262255 WBW262255 WLS262255 WVO262255 G327791 JC327791 SY327791 ACU327791 AMQ327791 AWM327791 BGI327791 BQE327791 CAA327791 CJW327791 CTS327791 DDO327791 DNK327791 DXG327791 EHC327791 EQY327791 FAU327791 FKQ327791 FUM327791 GEI327791 GOE327791 GYA327791 HHW327791 HRS327791 IBO327791 ILK327791 IVG327791 JFC327791 JOY327791 JYU327791 KIQ327791 KSM327791 LCI327791 LME327791 LWA327791 MFW327791 MPS327791 MZO327791 NJK327791 NTG327791 ODC327791 OMY327791 OWU327791 PGQ327791 PQM327791 QAI327791 QKE327791 QUA327791 RDW327791 RNS327791 RXO327791 SHK327791 SRG327791 TBC327791 TKY327791 TUU327791 UEQ327791 UOM327791 UYI327791 VIE327791 VSA327791 WBW327791 WLS327791 WVO327791 G393327 JC393327 SY393327 ACU393327 AMQ393327 AWM393327 BGI393327 BQE393327 CAA393327 CJW393327 CTS393327 DDO393327 DNK393327 DXG393327 EHC393327 EQY393327 FAU393327 FKQ393327 FUM393327 GEI393327 GOE393327 GYA393327 HHW393327 HRS393327 IBO393327 ILK393327 IVG393327 JFC393327 JOY393327 JYU393327 KIQ393327 KSM393327 LCI393327 LME393327 LWA393327 MFW393327 MPS393327 MZO393327 NJK393327 NTG393327 ODC393327 OMY393327 OWU393327 PGQ393327 PQM393327 QAI393327 QKE393327 QUA393327 RDW393327 RNS393327 RXO393327 SHK393327 SRG393327 TBC393327 TKY393327 TUU393327 UEQ393327 UOM393327 UYI393327 VIE393327 VSA393327 WBW393327 WLS393327 WVO393327 G458863 JC458863 SY458863 ACU458863 AMQ458863 AWM458863 BGI458863 BQE458863 CAA458863 CJW458863 CTS458863 DDO458863 DNK458863 DXG458863 EHC458863 EQY458863 FAU458863 FKQ458863 FUM458863 GEI458863 GOE458863 GYA458863 HHW458863 HRS458863 IBO458863 ILK458863 IVG458863 JFC458863 JOY458863 JYU458863 KIQ458863 KSM458863 LCI458863 LME458863 LWA458863 MFW458863 MPS458863 MZO458863 NJK458863 NTG458863 ODC458863 OMY458863 OWU458863 PGQ458863 PQM458863 QAI458863 QKE458863 QUA458863 RDW458863 RNS458863 RXO458863 SHK458863 SRG458863 TBC458863 TKY458863 TUU458863 UEQ458863 UOM458863 UYI458863 VIE458863 VSA458863 WBW458863 WLS458863 WVO458863 G524399 JC524399 SY524399 ACU524399 AMQ524399 AWM524399 BGI524399 BQE524399 CAA524399 CJW524399 CTS524399 DDO524399 DNK524399 DXG524399 EHC524399 EQY524399 FAU524399 FKQ524399 FUM524399 GEI524399 GOE524399 GYA524399 HHW524399 HRS524399 IBO524399 ILK524399 IVG524399 JFC524399 JOY524399 JYU524399 KIQ524399 KSM524399 LCI524399 LME524399 LWA524399 MFW524399 MPS524399 MZO524399 NJK524399 NTG524399 ODC524399 OMY524399 OWU524399 PGQ524399 PQM524399 QAI524399 QKE524399 QUA524399 RDW524399 RNS524399 RXO524399 SHK524399 SRG524399 TBC524399 TKY524399 TUU524399 UEQ524399 UOM524399 UYI524399 VIE524399 VSA524399 WBW524399 WLS524399 WVO524399 G589935 JC589935 SY589935 ACU589935 AMQ589935 AWM589935 BGI589935 BQE589935 CAA589935 CJW589935 CTS589935 DDO589935 DNK589935 DXG589935 EHC589935 EQY589935 FAU589935 FKQ589935 FUM589935 GEI589935 GOE589935 GYA589935 HHW589935 HRS589935 IBO589935 ILK589935 IVG589935 JFC589935 JOY589935 JYU589935 KIQ589935 KSM589935 LCI589935 LME589935 LWA589935 MFW589935 MPS589935 MZO589935 NJK589935 NTG589935 ODC589935 OMY589935 OWU589935 PGQ589935 PQM589935 QAI589935 QKE589935 QUA589935 RDW589935 RNS589935 RXO589935 SHK589935 SRG589935 TBC589935 TKY589935 TUU589935 UEQ589935 UOM589935 UYI589935 VIE589935 VSA589935 WBW589935 WLS589935 WVO589935 G655471 JC655471 SY655471 ACU655471 AMQ655471 AWM655471 BGI655471 BQE655471 CAA655471 CJW655471 CTS655471 DDO655471 DNK655471 DXG655471 EHC655471 EQY655471 FAU655471 FKQ655471 FUM655471 GEI655471 GOE655471 GYA655471 HHW655471 HRS655471 IBO655471 ILK655471 IVG655471 JFC655471 JOY655471 JYU655471 KIQ655471 KSM655471 LCI655471 LME655471 LWA655471 MFW655471 MPS655471 MZO655471 NJK655471 NTG655471 ODC655471 OMY655471 OWU655471 PGQ655471 PQM655471 QAI655471 QKE655471 QUA655471 RDW655471 RNS655471 RXO655471 SHK655471 SRG655471 TBC655471 TKY655471 TUU655471 UEQ655471 UOM655471 UYI655471 VIE655471 VSA655471 WBW655471 WLS655471 WVO655471 G721007 JC721007 SY721007 ACU721007 AMQ721007 AWM721007 BGI721007 BQE721007 CAA721007 CJW721007 CTS721007 DDO721007 DNK721007 DXG721007 EHC721007 EQY721007 FAU721007 FKQ721007 FUM721007 GEI721007 GOE721007 GYA721007 HHW721007 HRS721007 IBO721007 ILK721007 IVG721007 JFC721007 JOY721007 JYU721007 KIQ721007 KSM721007 LCI721007 LME721007 LWA721007 MFW721007 MPS721007 MZO721007 NJK721007 NTG721007 ODC721007 OMY721007 OWU721007 PGQ721007 PQM721007 QAI721007 QKE721007 QUA721007 RDW721007 RNS721007 RXO721007 SHK721007 SRG721007 TBC721007 TKY721007 TUU721007 UEQ721007 UOM721007 UYI721007 VIE721007 VSA721007 WBW721007 WLS721007 WVO721007 G786543 JC786543 SY786543 ACU786543 AMQ786543 AWM786543 BGI786543 BQE786543 CAA786543 CJW786543 CTS786543 DDO786543 DNK786543 DXG786543 EHC786543 EQY786543 FAU786543 FKQ786543 FUM786543 GEI786543 GOE786543 GYA786543 HHW786543 HRS786543 IBO786543 ILK786543 IVG786543 JFC786543 JOY786543 JYU786543 KIQ786543 KSM786543 LCI786543 LME786543 LWA786543 MFW786543 MPS786543 MZO786543 NJK786543 NTG786543 ODC786543 OMY786543 OWU786543 PGQ786543 PQM786543 QAI786543 QKE786543 QUA786543 RDW786543 RNS786543 RXO786543 SHK786543 SRG786543 TBC786543 TKY786543 TUU786543 UEQ786543 UOM786543 UYI786543 VIE786543 VSA786543 WBW786543 WLS786543 WVO786543 G852079 JC852079 SY852079 ACU852079 AMQ852079 AWM852079 BGI852079 BQE852079 CAA852079 CJW852079 CTS852079 DDO852079 DNK852079 DXG852079 EHC852079 EQY852079 FAU852079 FKQ852079 FUM852079 GEI852079 GOE852079 GYA852079 HHW852079 HRS852079 IBO852079 ILK852079 IVG852079 JFC852079 JOY852079 JYU852079 KIQ852079 KSM852079 LCI852079 LME852079 LWA852079 MFW852079 MPS852079 MZO852079 NJK852079 NTG852079 ODC852079 OMY852079 OWU852079 PGQ852079 PQM852079 QAI852079 QKE852079 QUA852079 RDW852079 RNS852079 RXO852079 SHK852079 SRG852079 TBC852079 TKY852079 TUU852079 UEQ852079 UOM852079 UYI852079 VIE852079 VSA852079 WBW852079 WLS852079 WVO852079 G917615 JC917615 SY917615 ACU917615 AMQ917615 AWM917615 BGI917615 BQE917615 CAA917615 CJW917615 CTS917615 DDO917615 DNK917615 DXG917615 EHC917615 EQY917615 FAU917615 FKQ917615 FUM917615 GEI917615 GOE917615 GYA917615 HHW917615 HRS917615 IBO917615 ILK917615 IVG917615 JFC917615 JOY917615 JYU917615 KIQ917615 KSM917615 LCI917615 LME917615 LWA917615 MFW917615 MPS917615 MZO917615 NJK917615 NTG917615 ODC917615 OMY917615 OWU917615 PGQ917615 PQM917615 QAI917615 QKE917615 QUA917615 RDW917615 RNS917615 RXO917615 SHK917615 SRG917615 TBC917615 TKY917615 TUU917615 UEQ917615 UOM917615 UYI917615 VIE917615 VSA917615 WBW917615 WLS917615 WVO917615 G983151 JC983151 SY983151 ACU983151 AMQ983151 AWM983151 BGI983151 BQE983151 CAA983151 CJW983151 CTS983151 DDO983151 DNK983151 DXG983151 EHC983151 EQY983151 FAU983151 FKQ983151 FUM983151 GEI983151 GOE983151 GYA983151 HHW983151 HRS983151 IBO983151 ILK983151 IVG983151 JFC983151 JOY983151 JYU983151 KIQ983151 KSM983151 LCI983151 LME983151 LWA983151 MFW983151 MPS983151 MZO983151 NJK983151 NTG983151 ODC983151 OMY983151 OWU983151 PGQ983151 PQM983151 QAI983151 QKE983151 QUA983151 RDW983151 RNS983151 RXO983151 SHK983151 SRG983151 TBC983151 TKY983151 TUU983151 UEQ983151 UOM983151 UYI983151 VIE983151 VSA983151 WBW983151 WLS983151 WVO983151 G115:G118 JC115:JC118 SY115:SY118 ACU115:ACU118 AMQ115:AMQ118 AWM115:AWM118 BGI115:BGI118 BQE115:BQE118 CAA115:CAA118 CJW115:CJW118 CTS115:CTS118 DDO115:DDO118 DNK115:DNK118 DXG115:DXG118 EHC115:EHC118 EQY115:EQY118 FAU115:FAU118 FKQ115:FKQ118 FUM115:FUM118 GEI115:GEI118 GOE115:GOE118 GYA115:GYA118 HHW115:HHW118 HRS115:HRS118 IBO115:IBO118 ILK115:ILK118 IVG115:IVG118 JFC115:JFC118 JOY115:JOY118 JYU115:JYU118 KIQ115:KIQ118 KSM115:KSM118 LCI115:LCI118 LME115:LME118 LWA115:LWA118 MFW115:MFW118 MPS115:MPS118 MZO115:MZO118 NJK115:NJK118 NTG115:NTG118 ODC115:ODC118 OMY115:OMY118 OWU115:OWU118 PGQ115:PGQ118 PQM115:PQM118 QAI115:QAI118 QKE115:QKE118 QUA115:QUA118 RDW115:RDW118 RNS115:RNS118 RXO115:RXO118 SHK115:SHK118 SRG115:SRG118 TBC115:TBC118 TKY115:TKY118 TUU115:TUU118 UEQ115:UEQ118 UOM115:UOM118 UYI115:UYI118 VIE115:VIE118 VSA115:VSA118 WBW115:WBW118 WLS115:WLS118 WVO115:WVO118 G65651:G65654 JC65651:JC65654 SY65651:SY65654 ACU65651:ACU65654 AMQ65651:AMQ65654 AWM65651:AWM65654 BGI65651:BGI65654 BQE65651:BQE65654 CAA65651:CAA65654 CJW65651:CJW65654 CTS65651:CTS65654 DDO65651:DDO65654 DNK65651:DNK65654 DXG65651:DXG65654 EHC65651:EHC65654 EQY65651:EQY65654 FAU65651:FAU65654 FKQ65651:FKQ65654 FUM65651:FUM65654 GEI65651:GEI65654 GOE65651:GOE65654 GYA65651:GYA65654 HHW65651:HHW65654 HRS65651:HRS65654 IBO65651:IBO65654 ILK65651:ILK65654 IVG65651:IVG65654 JFC65651:JFC65654 JOY65651:JOY65654 JYU65651:JYU65654 KIQ65651:KIQ65654 KSM65651:KSM65654 LCI65651:LCI65654 LME65651:LME65654 LWA65651:LWA65654 MFW65651:MFW65654 MPS65651:MPS65654 MZO65651:MZO65654 NJK65651:NJK65654 NTG65651:NTG65654 ODC65651:ODC65654 OMY65651:OMY65654 OWU65651:OWU65654 PGQ65651:PGQ65654 PQM65651:PQM65654 QAI65651:QAI65654 QKE65651:QKE65654 QUA65651:QUA65654 RDW65651:RDW65654 RNS65651:RNS65654 RXO65651:RXO65654 SHK65651:SHK65654 SRG65651:SRG65654 TBC65651:TBC65654 TKY65651:TKY65654 TUU65651:TUU65654 UEQ65651:UEQ65654 UOM65651:UOM65654 UYI65651:UYI65654 VIE65651:VIE65654 VSA65651:VSA65654 WBW65651:WBW65654 WLS65651:WLS65654 WVO65651:WVO65654 G131187:G131190 JC131187:JC131190 SY131187:SY131190 ACU131187:ACU131190 AMQ131187:AMQ131190 AWM131187:AWM131190 BGI131187:BGI131190 BQE131187:BQE131190 CAA131187:CAA131190 CJW131187:CJW131190 CTS131187:CTS131190 DDO131187:DDO131190 DNK131187:DNK131190 DXG131187:DXG131190 EHC131187:EHC131190 EQY131187:EQY131190 FAU131187:FAU131190 FKQ131187:FKQ131190 FUM131187:FUM131190 GEI131187:GEI131190 GOE131187:GOE131190 GYA131187:GYA131190 HHW131187:HHW131190 HRS131187:HRS131190 IBO131187:IBO131190 ILK131187:ILK131190 IVG131187:IVG131190 JFC131187:JFC131190 JOY131187:JOY131190 JYU131187:JYU131190 KIQ131187:KIQ131190 KSM131187:KSM131190 LCI131187:LCI131190 LME131187:LME131190 LWA131187:LWA131190 MFW131187:MFW131190 MPS131187:MPS131190 MZO131187:MZO131190 NJK131187:NJK131190 NTG131187:NTG131190 ODC131187:ODC131190 OMY131187:OMY131190 OWU131187:OWU131190 PGQ131187:PGQ131190 PQM131187:PQM131190 QAI131187:QAI131190 QKE131187:QKE131190 QUA131187:QUA131190 RDW131187:RDW131190 RNS131187:RNS131190 RXO131187:RXO131190 SHK131187:SHK131190 SRG131187:SRG131190 TBC131187:TBC131190 TKY131187:TKY131190 TUU131187:TUU131190 UEQ131187:UEQ131190 UOM131187:UOM131190 UYI131187:UYI131190 VIE131187:VIE131190 VSA131187:VSA131190 WBW131187:WBW131190 WLS131187:WLS131190 WVO131187:WVO131190 G196723:G196726 JC196723:JC196726 SY196723:SY196726 ACU196723:ACU196726 AMQ196723:AMQ196726 AWM196723:AWM196726 BGI196723:BGI196726 BQE196723:BQE196726 CAA196723:CAA196726 CJW196723:CJW196726 CTS196723:CTS196726 DDO196723:DDO196726 DNK196723:DNK196726 DXG196723:DXG196726 EHC196723:EHC196726 EQY196723:EQY196726 FAU196723:FAU196726 FKQ196723:FKQ196726 FUM196723:FUM196726 GEI196723:GEI196726 GOE196723:GOE196726 GYA196723:GYA196726 HHW196723:HHW196726 HRS196723:HRS196726 IBO196723:IBO196726 ILK196723:ILK196726 IVG196723:IVG196726 JFC196723:JFC196726 JOY196723:JOY196726 JYU196723:JYU196726 KIQ196723:KIQ196726 KSM196723:KSM196726 LCI196723:LCI196726 LME196723:LME196726 LWA196723:LWA196726 MFW196723:MFW196726 MPS196723:MPS196726 MZO196723:MZO196726 NJK196723:NJK196726 NTG196723:NTG196726 ODC196723:ODC196726 OMY196723:OMY196726 OWU196723:OWU196726 PGQ196723:PGQ196726 PQM196723:PQM196726 QAI196723:QAI196726 QKE196723:QKE196726 QUA196723:QUA196726 RDW196723:RDW196726 RNS196723:RNS196726 RXO196723:RXO196726 SHK196723:SHK196726 SRG196723:SRG196726 TBC196723:TBC196726 TKY196723:TKY196726 TUU196723:TUU196726 UEQ196723:UEQ196726 UOM196723:UOM196726 UYI196723:UYI196726 VIE196723:VIE196726 VSA196723:VSA196726 WBW196723:WBW196726 WLS196723:WLS196726 WVO196723:WVO196726 G262259:G262262 JC262259:JC262262 SY262259:SY262262 ACU262259:ACU262262 AMQ262259:AMQ262262 AWM262259:AWM262262 BGI262259:BGI262262 BQE262259:BQE262262 CAA262259:CAA262262 CJW262259:CJW262262 CTS262259:CTS262262 DDO262259:DDO262262 DNK262259:DNK262262 DXG262259:DXG262262 EHC262259:EHC262262 EQY262259:EQY262262 FAU262259:FAU262262 FKQ262259:FKQ262262 FUM262259:FUM262262 GEI262259:GEI262262 GOE262259:GOE262262 GYA262259:GYA262262 HHW262259:HHW262262 HRS262259:HRS262262 IBO262259:IBO262262 ILK262259:ILK262262 IVG262259:IVG262262 JFC262259:JFC262262 JOY262259:JOY262262 JYU262259:JYU262262 KIQ262259:KIQ262262 KSM262259:KSM262262 LCI262259:LCI262262 LME262259:LME262262 LWA262259:LWA262262 MFW262259:MFW262262 MPS262259:MPS262262 MZO262259:MZO262262 NJK262259:NJK262262 NTG262259:NTG262262 ODC262259:ODC262262 OMY262259:OMY262262 OWU262259:OWU262262 PGQ262259:PGQ262262 PQM262259:PQM262262 QAI262259:QAI262262 QKE262259:QKE262262 QUA262259:QUA262262 RDW262259:RDW262262 RNS262259:RNS262262 RXO262259:RXO262262 SHK262259:SHK262262 SRG262259:SRG262262 TBC262259:TBC262262 TKY262259:TKY262262 TUU262259:TUU262262 UEQ262259:UEQ262262 UOM262259:UOM262262 UYI262259:UYI262262 VIE262259:VIE262262 VSA262259:VSA262262 WBW262259:WBW262262 WLS262259:WLS262262 WVO262259:WVO262262 G327795:G327798 JC327795:JC327798 SY327795:SY327798 ACU327795:ACU327798 AMQ327795:AMQ327798 AWM327795:AWM327798 BGI327795:BGI327798 BQE327795:BQE327798 CAA327795:CAA327798 CJW327795:CJW327798 CTS327795:CTS327798 DDO327795:DDO327798 DNK327795:DNK327798 DXG327795:DXG327798 EHC327795:EHC327798 EQY327795:EQY327798 FAU327795:FAU327798 FKQ327795:FKQ327798 FUM327795:FUM327798 GEI327795:GEI327798 GOE327795:GOE327798 GYA327795:GYA327798 HHW327795:HHW327798 HRS327795:HRS327798 IBO327795:IBO327798 ILK327795:ILK327798 IVG327795:IVG327798 JFC327795:JFC327798 JOY327795:JOY327798 JYU327795:JYU327798 KIQ327795:KIQ327798 KSM327795:KSM327798 LCI327795:LCI327798 LME327795:LME327798 LWA327795:LWA327798 MFW327795:MFW327798 MPS327795:MPS327798 MZO327795:MZO327798 NJK327795:NJK327798 NTG327795:NTG327798 ODC327795:ODC327798 OMY327795:OMY327798 OWU327795:OWU327798 PGQ327795:PGQ327798 PQM327795:PQM327798 QAI327795:QAI327798 QKE327795:QKE327798 QUA327795:QUA327798 RDW327795:RDW327798 RNS327795:RNS327798 RXO327795:RXO327798 SHK327795:SHK327798 SRG327795:SRG327798 TBC327795:TBC327798 TKY327795:TKY327798 TUU327795:TUU327798 UEQ327795:UEQ327798 UOM327795:UOM327798 UYI327795:UYI327798 VIE327795:VIE327798 VSA327795:VSA327798 WBW327795:WBW327798 WLS327795:WLS327798 WVO327795:WVO327798 G393331:G393334 JC393331:JC393334 SY393331:SY393334 ACU393331:ACU393334 AMQ393331:AMQ393334 AWM393331:AWM393334 BGI393331:BGI393334 BQE393331:BQE393334 CAA393331:CAA393334 CJW393331:CJW393334 CTS393331:CTS393334 DDO393331:DDO393334 DNK393331:DNK393334 DXG393331:DXG393334 EHC393331:EHC393334 EQY393331:EQY393334 FAU393331:FAU393334 FKQ393331:FKQ393334 FUM393331:FUM393334 GEI393331:GEI393334 GOE393331:GOE393334 GYA393331:GYA393334 HHW393331:HHW393334 HRS393331:HRS393334 IBO393331:IBO393334 ILK393331:ILK393334 IVG393331:IVG393334 JFC393331:JFC393334 JOY393331:JOY393334 JYU393331:JYU393334 KIQ393331:KIQ393334 KSM393331:KSM393334 LCI393331:LCI393334 LME393331:LME393334 LWA393331:LWA393334 MFW393331:MFW393334 MPS393331:MPS393334 MZO393331:MZO393334 NJK393331:NJK393334 NTG393331:NTG393334 ODC393331:ODC393334 OMY393331:OMY393334 OWU393331:OWU393334 PGQ393331:PGQ393334 PQM393331:PQM393334 QAI393331:QAI393334 QKE393331:QKE393334 QUA393331:QUA393334 RDW393331:RDW393334 RNS393331:RNS393334 RXO393331:RXO393334 SHK393331:SHK393334 SRG393331:SRG393334 TBC393331:TBC393334 TKY393331:TKY393334 TUU393331:TUU393334 UEQ393331:UEQ393334 UOM393331:UOM393334 UYI393331:UYI393334 VIE393331:VIE393334 VSA393331:VSA393334 WBW393331:WBW393334 WLS393331:WLS393334 WVO393331:WVO393334 G458867:G458870 JC458867:JC458870 SY458867:SY458870 ACU458867:ACU458870 AMQ458867:AMQ458870 AWM458867:AWM458870 BGI458867:BGI458870 BQE458867:BQE458870 CAA458867:CAA458870 CJW458867:CJW458870 CTS458867:CTS458870 DDO458867:DDO458870 DNK458867:DNK458870 DXG458867:DXG458870 EHC458867:EHC458870 EQY458867:EQY458870 FAU458867:FAU458870 FKQ458867:FKQ458870 FUM458867:FUM458870 GEI458867:GEI458870 GOE458867:GOE458870 GYA458867:GYA458870 HHW458867:HHW458870 HRS458867:HRS458870 IBO458867:IBO458870 ILK458867:ILK458870 IVG458867:IVG458870 JFC458867:JFC458870 JOY458867:JOY458870 JYU458867:JYU458870 KIQ458867:KIQ458870 KSM458867:KSM458870 LCI458867:LCI458870 LME458867:LME458870 LWA458867:LWA458870 MFW458867:MFW458870 MPS458867:MPS458870 MZO458867:MZO458870 NJK458867:NJK458870 NTG458867:NTG458870 ODC458867:ODC458870 OMY458867:OMY458870 OWU458867:OWU458870 PGQ458867:PGQ458870 PQM458867:PQM458870 QAI458867:QAI458870 QKE458867:QKE458870 QUA458867:QUA458870 RDW458867:RDW458870 RNS458867:RNS458870 RXO458867:RXO458870 SHK458867:SHK458870 SRG458867:SRG458870 TBC458867:TBC458870 TKY458867:TKY458870 TUU458867:TUU458870 UEQ458867:UEQ458870 UOM458867:UOM458870 UYI458867:UYI458870 VIE458867:VIE458870 VSA458867:VSA458870 WBW458867:WBW458870 WLS458867:WLS458870 WVO458867:WVO458870 G524403:G524406 JC524403:JC524406 SY524403:SY524406 ACU524403:ACU524406 AMQ524403:AMQ524406 AWM524403:AWM524406 BGI524403:BGI524406 BQE524403:BQE524406 CAA524403:CAA524406 CJW524403:CJW524406 CTS524403:CTS524406 DDO524403:DDO524406 DNK524403:DNK524406 DXG524403:DXG524406 EHC524403:EHC524406 EQY524403:EQY524406 FAU524403:FAU524406 FKQ524403:FKQ524406 FUM524403:FUM524406 GEI524403:GEI524406 GOE524403:GOE524406 GYA524403:GYA524406 HHW524403:HHW524406 HRS524403:HRS524406 IBO524403:IBO524406 ILK524403:ILK524406 IVG524403:IVG524406 JFC524403:JFC524406 JOY524403:JOY524406 JYU524403:JYU524406 KIQ524403:KIQ524406 KSM524403:KSM524406 LCI524403:LCI524406 LME524403:LME524406 LWA524403:LWA524406 MFW524403:MFW524406 MPS524403:MPS524406 MZO524403:MZO524406 NJK524403:NJK524406 NTG524403:NTG524406 ODC524403:ODC524406 OMY524403:OMY524406 OWU524403:OWU524406 PGQ524403:PGQ524406 PQM524403:PQM524406 QAI524403:QAI524406 QKE524403:QKE524406 QUA524403:QUA524406 RDW524403:RDW524406 RNS524403:RNS524406 RXO524403:RXO524406 SHK524403:SHK524406 SRG524403:SRG524406 TBC524403:TBC524406 TKY524403:TKY524406 TUU524403:TUU524406 UEQ524403:UEQ524406 UOM524403:UOM524406 UYI524403:UYI524406 VIE524403:VIE524406 VSA524403:VSA524406 WBW524403:WBW524406 WLS524403:WLS524406 WVO524403:WVO524406 G589939:G589942 JC589939:JC589942 SY589939:SY589942 ACU589939:ACU589942 AMQ589939:AMQ589942 AWM589939:AWM589942 BGI589939:BGI589942 BQE589939:BQE589942 CAA589939:CAA589942 CJW589939:CJW589942 CTS589939:CTS589942 DDO589939:DDO589942 DNK589939:DNK589942 DXG589939:DXG589942 EHC589939:EHC589942 EQY589939:EQY589942 FAU589939:FAU589942 FKQ589939:FKQ589942 FUM589939:FUM589942 GEI589939:GEI589942 GOE589939:GOE589942 GYA589939:GYA589942 HHW589939:HHW589942 HRS589939:HRS589942 IBO589939:IBO589942 ILK589939:ILK589942 IVG589939:IVG589942 JFC589939:JFC589942 JOY589939:JOY589942 JYU589939:JYU589942 KIQ589939:KIQ589942 KSM589939:KSM589942 LCI589939:LCI589942 LME589939:LME589942 LWA589939:LWA589942 MFW589939:MFW589942 MPS589939:MPS589942 MZO589939:MZO589942 NJK589939:NJK589942 NTG589939:NTG589942 ODC589939:ODC589942 OMY589939:OMY589942 OWU589939:OWU589942 PGQ589939:PGQ589942 PQM589939:PQM589942 QAI589939:QAI589942 QKE589939:QKE589942 QUA589939:QUA589942 RDW589939:RDW589942 RNS589939:RNS589942 RXO589939:RXO589942 SHK589939:SHK589942 SRG589939:SRG589942 TBC589939:TBC589942 TKY589939:TKY589942 TUU589939:TUU589942 UEQ589939:UEQ589942 UOM589939:UOM589942 UYI589939:UYI589942 VIE589939:VIE589942 VSA589939:VSA589942 WBW589939:WBW589942 WLS589939:WLS589942 WVO589939:WVO589942 G655475:G655478 JC655475:JC655478 SY655475:SY655478 ACU655475:ACU655478 AMQ655475:AMQ655478 AWM655475:AWM655478 BGI655475:BGI655478 BQE655475:BQE655478 CAA655475:CAA655478 CJW655475:CJW655478 CTS655475:CTS655478 DDO655475:DDO655478 DNK655475:DNK655478 DXG655475:DXG655478 EHC655475:EHC655478 EQY655475:EQY655478 FAU655475:FAU655478 FKQ655475:FKQ655478 FUM655475:FUM655478 GEI655475:GEI655478 GOE655475:GOE655478 GYA655475:GYA655478 HHW655475:HHW655478 HRS655475:HRS655478 IBO655475:IBO655478 ILK655475:ILK655478 IVG655475:IVG655478 JFC655475:JFC655478 JOY655475:JOY655478 JYU655475:JYU655478 KIQ655475:KIQ655478 KSM655475:KSM655478 LCI655475:LCI655478 LME655475:LME655478 LWA655475:LWA655478 MFW655475:MFW655478 MPS655475:MPS655478 MZO655475:MZO655478 NJK655475:NJK655478 NTG655475:NTG655478 ODC655475:ODC655478 OMY655475:OMY655478 OWU655475:OWU655478 PGQ655475:PGQ655478 PQM655475:PQM655478 QAI655475:QAI655478 QKE655475:QKE655478 QUA655475:QUA655478 RDW655475:RDW655478 RNS655475:RNS655478 RXO655475:RXO655478 SHK655475:SHK655478 SRG655475:SRG655478 TBC655475:TBC655478 TKY655475:TKY655478 TUU655475:TUU655478 UEQ655475:UEQ655478 UOM655475:UOM655478 UYI655475:UYI655478 VIE655475:VIE655478 VSA655475:VSA655478 WBW655475:WBW655478 WLS655475:WLS655478 WVO655475:WVO655478 G721011:G721014 JC721011:JC721014 SY721011:SY721014 ACU721011:ACU721014 AMQ721011:AMQ721014 AWM721011:AWM721014 BGI721011:BGI721014 BQE721011:BQE721014 CAA721011:CAA721014 CJW721011:CJW721014 CTS721011:CTS721014 DDO721011:DDO721014 DNK721011:DNK721014 DXG721011:DXG721014 EHC721011:EHC721014 EQY721011:EQY721014 FAU721011:FAU721014 FKQ721011:FKQ721014 FUM721011:FUM721014 GEI721011:GEI721014 GOE721011:GOE721014 GYA721011:GYA721014 HHW721011:HHW721014 HRS721011:HRS721014 IBO721011:IBO721014 ILK721011:ILK721014 IVG721011:IVG721014 JFC721011:JFC721014 JOY721011:JOY721014 JYU721011:JYU721014 KIQ721011:KIQ721014 KSM721011:KSM721014 LCI721011:LCI721014 LME721011:LME721014 LWA721011:LWA721014 MFW721011:MFW721014 MPS721011:MPS721014 MZO721011:MZO721014 NJK721011:NJK721014 NTG721011:NTG721014 ODC721011:ODC721014 OMY721011:OMY721014 OWU721011:OWU721014 PGQ721011:PGQ721014 PQM721011:PQM721014 QAI721011:QAI721014 QKE721011:QKE721014 QUA721011:QUA721014 RDW721011:RDW721014 RNS721011:RNS721014 RXO721011:RXO721014 SHK721011:SHK721014 SRG721011:SRG721014 TBC721011:TBC721014 TKY721011:TKY721014 TUU721011:TUU721014 UEQ721011:UEQ721014 UOM721011:UOM721014 UYI721011:UYI721014 VIE721011:VIE721014 VSA721011:VSA721014 WBW721011:WBW721014 WLS721011:WLS721014 WVO721011:WVO721014 G786547:G786550 JC786547:JC786550 SY786547:SY786550 ACU786547:ACU786550 AMQ786547:AMQ786550 AWM786547:AWM786550 BGI786547:BGI786550 BQE786547:BQE786550 CAA786547:CAA786550 CJW786547:CJW786550 CTS786547:CTS786550 DDO786547:DDO786550 DNK786547:DNK786550 DXG786547:DXG786550 EHC786547:EHC786550 EQY786547:EQY786550 FAU786547:FAU786550 FKQ786547:FKQ786550 FUM786547:FUM786550 GEI786547:GEI786550 GOE786547:GOE786550 GYA786547:GYA786550 HHW786547:HHW786550 HRS786547:HRS786550 IBO786547:IBO786550 ILK786547:ILK786550 IVG786547:IVG786550 JFC786547:JFC786550 JOY786547:JOY786550 JYU786547:JYU786550 KIQ786547:KIQ786550 KSM786547:KSM786550 LCI786547:LCI786550 LME786547:LME786550 LWA786547:LWA786550 MFW786547:MFW786550 MPS786547:MPS786550 MZO786547:MZO786550 NJK786547:NJK786550 NTG786547:NTG786550 ODC786547:ODC786550 OMY786547:OMY786550 OWU786547:OWU786550 PGQ786547:PGQ786550 PQM786547:PQM786550 QAI786547:QAI786550 QKE786547:QKE786550 QUA786547:QUA786550 RDW786547:RDW786550 RNS786547:RNS786550 RXO786547:RXO786550 SHK786547:SHK786550 SRG786547:SRG786550 TBC786547:TBC786550 TKY786547:TKY786550 TUU786547:TUU786550 UEQ786547:UEQ786550 UOM786547:UOM786550 UYI786547:UYI786550 VIE786547:VIE786550 VSA786547:VSA786550 WBW786547:WBW786550 WLS786547:WLS786550 WVO786547:WVO786550 G852083:G852086 JC852083:JC852086 SY852083:SY852086 ACU852083:ACU852086 AMQ852083:AMQ852086 AWM852083:AWM852086 BGI852083:BGI852086 BQE852083:BQE852086 CAA852083:CAA852086 CJW852083:CJW852086 CTS852083:CTS852086 DDO852083:DDO852086 DNK852083:DNK852086 DXG852083:DXG852086 EHC852083:EHC852086 EQY852083:EQY852086 FAU852083:FAU852086 FKQ852083:FKQ852086 FUM852083:FUM852086 GEI852083:GEI852086 GOE852083:GOE852086 GYA852083:GYA852086 HHW852083:HHW852086 HRS852083:HRS852086 IBO852083:IBO852086 ILK852083:ILK852086 IVG852083:IVG852086 JFC852083:JFC852086 JOY852083:JOY852086 JYU852083:JYU852086 KIQ852083:KIQ852086 KSM852083:KSM852086 LCI852083:LCI852086 LME852083:LME852086 LWA852083:LWA852086 MFW852083:MFW852086 MPS852083:MPS852086 MZO852083:MZO852086 NJK852083:NJK852086 NTG852083:NTG852086 ODC852083:ODC852086 OMY852083:OMY852086 OWU852083:OWU852086 PGQ852083:PGQ852086 PQM852083:PQM852086 QAI852083:QAI852086 QKE852083:QKE852086 QUA852083:QUA852086 RDW852083:RDW852086 RNS852083:RNS852086 RXO852083:RXO852086 SHK852083:SHK852086 SRG852083:SRG852086 TBC852083:TBC852086 TKY852083:TKY852086 TUU852083:TUU852086 UEQ852083:UEQ852086 UOM852083:UOM852086 UYI852083:UYI852086 VIE852083:VIE852086 VSA852083:VSA852086 WBW852083:WBW852086 WLS852083:WLS852086 WVO852083:WVO852086 G917619:G917622 JC917619:JC917622 SY917619:SY917622 ACU917619:ACU917622 AMQ917619:AMQ917622 AWM917619:AWM917622 BGI917619:BGI917622 BQE917619:BQE917622 CAA917619:CAA917622 CJW917619:CJW917622 CTS917619:CTS917622 DDO917619:DDO917622 DNK917619:DNK917622 DXG917619:DXG917622 EHC917619:EHC917622 EQY917619:EQY917622 FAU917619:FAU917622 FKQ917619:FKQ917622 FUM917619:FUM917622 GEI917619:GEI917622 GOE917619:GOE917622 GYA917619:GYA917622 HHW917619:HHW917622 HRS917619:HRS917622 IBO917619:IBO917622 ILK917619:ILK917622 IVG917619:IVG917622 JFC917619:JFC917622 JOY917619:JOY917622 JYU917619:JYU917622 KIQ917619:KIQ917622 KSM917619:KSM917622 LCI917619:LCI917622 LME917619:LME917622 LWA917619:LWA917622 MFW917619:MFW917622 MPS917619:MPS917622 MZO917619:MZO917622 NJK917619:NJK917622 NTG917619:NTG917622 ODC917619:ODC917622 OMY917619:OMY917622 OWU917619:OWU917622 PGQ917619:PGQ917622 PQM917619:PQM917622 QAI917619:QAI917622 QKE917619:QKE917622 QUA917619:QUA917622 RDW917619:RDW917622 RNS917619:RNS917622 RXO917619:RXO917622 SHK917619:SHK917622 SRG917619:SRG917622 TBC917619:TBC917622 TKY917619:TKY917622 TUU917619:TUU917622 UEQ917619:UEQ917622 UOM917619:UOM917622 UYI917619:UYI917622 VIE917619:VIE917622 VSA917619:VSA917622 WBW917619:WBW917622 WLS917619:WLS917622 WVO917619:WVO917622 G983155:G983158 JC983155:JC983158 SY983155:SY983158 ACU983155:ACU983158 AMQ983155:AMQ983158 AWM983155:AWM983158 BGI983155:BGI983158 BQE983155:BQE983158 CAA983155:CAA983158 CJW983155:CJW983158 CTS983155:CTS983158 DDO983155:DDO983158 DNK983155:DNK983158 DXG983155:DXG983158 EHC983155:EHC983158 EQY983155:EQY983158 FAU983155:FAU983158 FKQ983155:FKQ983158 FUM983155:FUM983158 GEI983155:GEI983158 GOE983155:GOE983158 GYA983155:GYA983158 HHW983155:HHW983158 HRS983155:HRS983158 IBO983155:IBO983158 ILK983155:ILK983158 IVG983155:IVG983158 JFC983155:JFC983158 JOY983155:JOY983158 JYU983155:JYU983158 KIQ983155:KIQ983158 KSM983155:KSM983158 LCI983155:LCI983158 LME983155:LME983158 LWA983155:LWA983158 MFW983155:MFW983158 MPS983155:MPS983158 MZO983155:MZO983158 NJK983155:NJK983158 NTG983155:NTG983158 ODC983155:ODC983158 OMY983155:OMY983158 OWU983155:OWU983158 PGQ983155:PGQ983158 PQM983155:PQM983158 QAI983155:QAI983158 QKE983155:QKE983158 QUA983155:QUA983158 RDW983155:RDW983158 RNS983155:RNS983158 RXO983155:RXO983158 SHK983155:SHK983158 SRG983155:SRG983158 TBC983155:TBC983158 TKY983155:TKY983158 TUU983155:TUU983158 UEQ983155:UEQ983158 UOM983155:UOM983158 UYI983155:UYI983158 VIE983155:VIE983158 VSA983155:VSA983158 WBW983155:WBW983158 WLS983155:WLS983158 WVO983155:WVO983158 G171 JC171 SY171 ACU171 AMQ171 AWM171 BGI171 BQE171 CAA171 CJW171 CTS171 DDO171 DNK171 DXG171 EHC171 EQY171 FAU171 FKQ171 FUM171 GEI171 GOE171 GYA171 HHW171 HRS171 IBO171 ILK171 IVG171 JFC171 JOY171 JYU171 KIQ171 KSM171 LCI171 LME171 LWA171 MFW171 MPS171 MZO171 NJK171 NTG171 ODC171 OMY171 OWU171 PGQ171 PQM171 QAI171 QKE171 QUA171 RDW171 RNS171 RXO171 SHK171 SRG171 TBC171 TKY171 TUU171 UEQ171 UOM171 UYI171 VIE171 VSA171 WBW171 WLS171 WVO171 G65707 JC65707 SY65707 ACU65707 AMQ65707 AWM65707 BGI65707 BQE65707 CAA65707 CJW65707 CTS65707 DDO65707 DNK65707 DXG65707 EHC65707 EQY65707 FAU65707 FKQ65707 FUM65707 GEI65707 GOE65707 GYA65707 HHW65707 HRS65707 IBO65707 ILK65707 IVG65707 JFC65707 JOY65707 JYU65707 KIQ65707 KSM65707 LCI65707 LME65707 LWA65707 MFW65707 MPS65707 MZO65707 NJK65707 NTG65707 ODC65707 OMY65707 OWU65707 PGQ65707 PQM65707 QAI65707 QKE65707 QUA65707 RDW65707 RNS65707 RXO65707 SHK65707 SRG65707 TBC65707 TKY65707 TUU65707 UEQ65707 UOM65707 UYI65707 VIE65707 VSA65707 WBW65707 WLS65707 WVO65707 G131243 JC131243 SY131243 ACU131243 AMQ131243 AWM131243 BGI131243 BQE131243 CAA131243 CJW131243 CTS131243 DDO131243 DNK131243 DXG131243 EHC131243 EQY131243 FAU131243 FKQ131243 FUM131243 GEI131243 GOE131243 GYA131243 HHW131243 HRS131243 IBO131243 ILK131243 IVG131243 JFC131243 JOY131243 JYU131243 KIQ131243 KSM131243 LCI131243 LME131243 LWA131243 MFW131243 MPS131243 MZO131243 NJK131243 NTG131243 ODC131243 OMY131243 OWU131243 PGQ131243 PQM131243 QAI131243 QKE131243 QUA131243 RDW131243 RNS131243 RXO131243 SHK131243 SRG131243 TBC131243 TKY131243 TUU131243 UEQ131243 UOM131243 UYI131243 VIE131243 VSA131243 WBW131243 WLS131243 WVO131243 G196779 JC196779 SY196779 ACU196779 AMQ196779 AWM196779 BGI196779 BQE196779 CAA196779 CJW196779 CTS196779 DDO196779 DNK196779 DXG196779 EHC196779 EQY196779 FAU196779 FKQ196779 FUM196779 GEI196779 GOE196779 GYA196779 HHW196779 HRS196779 IBO196779 ILK196779 IVG196779 JFC196779 JOY196779 JYU196779 KIQ196779 KSM196779 LCI196779 LME196779 LWA196779 MFW196779 MPS196779 MZO196779 NJK196779 NTG196779 ODC196779 OMY196779 OWU196779 PGQ196779 PQM196779 QAI196779 QKE196779 QUA196779 RDW196779 RNS196779 RXO196779 SHK196779 SRG196779 TBC196779 TKY196779 TUU196779 UEQ196779 UOM196779 UYI196779 VIE196779 VSA196779 WBW196779 WLS196779 WVO196779 G262315 JC262315 SY262315 ACU262315 AMQ262315 AWM262315 BGI262315 BQE262315 CAA262315 CJW262315 CTS262315 DDO262315 DNK262315 DXG262315 EHC262315 EQY262315 FAU262315 FKQ262315 FUM262315 GEI262315 GOE262315 GYA262315 HHW262315 HRS262315 IBO262315 ILK262315 IVG262315 JFC262315 JOY262315 JYU262315 KIQ262315 KSM262315 LCI262315 LME262315 LWA262315 MFW262315 MPS262315 MZO262315 NJK262315 NTG262315 ODC262315 OMY262315 OWU262315 PGQ262315 PQM262315 QAI262315 QKE262315 QUA262315 RDW262315 RNS262315 RXO262315 SHK262315 SRG262315 TBC262315 TKY262315 TUU262315 UEQ262315 UOM262315 UYI262315 VIE262315 VSA262315 WBW262315 WLS262315 WVO262315 G327851 JC327851 SY327851 ACU327851 AMQ327851 AWM327851 BGI327851 BQE327851 CAA327851 CJW327851 CTS327851 DDO327851 DNK327851 DXG327851 EHC327851 EQY327851 FAU327851 FKQ327851 FUM327851 GEI327851 GOE327851 GYA327851 HHW327851 HRS327851 IBO327851 ILK327851 IVG327851 JFC327851 JOY327851 JYU327851 KIQ327851 KSM327851 LCI327851 LME327851 LWA327851 MFW327851 MPS327851 MZO327851 NJK327851 NTG327851 ODC327851 OMY327851 OWU327851 PGQ327851 PQM327851 QAI327851 QKE327851 QUA327851 RDW327851 RNS327851 RXO327851 SHK327851 SRG327851 TBC327851 TKY327851 TUU327851 UEQ327851 UOM327851 UYI327851 VIE327851 VSA327851 WBW327851 WLS327851 WVO327851 G393387 JC393387 SY393387 ACU393387 AMQ393387 AWM393387 BGI393387 BQE393387 CAA393387 CJW393387 CTS393387 DDO393387 DNK393387 DXG393387 EHC393387 EQY393387 FAU393387 FKQ393387 FUM393387 GEI393387 GOE393387 GYA393387 HHW393387 HRS393387 IBO393387 ILK393387 IVG393387 JFC393387 JOY393387 JYU393387 KIQ393387 KSM393387 LCI393387 LME393387 LWA393387 MFW393387 MPS393387 MZO393387 NJK393387 NTG393387 ODC393387 OMY393387 OWU393387 PGQ393387 PQM393387 QAI393387 QKE393387 QUA393387 RDW393387 RNS393387 RXO393387 SHK393387 SRG393387 TBC393387 TKY393387 TUU393387 UEQ393387 UOM393387 UYI393387 VIE393387 VSA393387 WBW393387 WLS393387 WVO393387 G458923 JC458923 SY458923 ACU458923 AMQ458923 AWM458923 BGI458923 BQE458923 CAA458923 CJW458923 CTS458923 DDO458923 DNK458923 DXG458923 EHC458923 EQY458923 FAU458923 FKQ458923 FUM458923 GEI458923 GOE458923 GYA458923 HHW458923 HRS458923 IBO458923 ILK458923 IVG458923 JFC458923 JOY458923 JYU458923 KIQ458923 KSM458923 LCI458923 LME458923 LWA458923 MFW458923 MPS458923 MZO458923 NJK458923 NTG458923 ODC458923 OMY458923 OWU458923 PGQ458923 PQM458923 QAI458923 QKE458923 QUA458923 RDW458923 RNS458923 RXO458923 SHK458923 SRG458923 TBC458923 TKY458923 TUU458923 UEQ458923 UOM458923 UYI458923 VIE458923 VSA458923 WBW458923 WLS458923 WVO458923 G524459 JC524459 SY524459 ACU524459 AMQ524459 AWM524459 BGI524459 BQE524459 CAA524459 CJW524459 CTS524459 DDO524459 DNK524459 DXG524459 EHC524459 EQY524459 FAU524459 FKQ524459 FUM524459 GEI524459 GOE524459 GYA524459 HHW524459 HRS524459 IBO524459 ILK524459 IVG524459 JFC524459 JOY524459 JYU524459 KIQ524459 KSM524459 LCI524459 LME524459 LWA524459 MFW524459 MPS524459 MZO524459 NJK524459 NTG524459 ODC524459 OMY524459 OWU524459 PGQ524459 PQM524459 QAI524459 QKE524459 QUA524459 RDW524459 RNS524459 RXO524459 SHK524459 SRG524459 TBC524459 TKY524459 TUU524459 UEQ524459 UOM524459 UYI524459 VIE524459 VSA524459 WBW524459 WLS524459 WVO524459 G589995 JC589995 SY589995 ACU589995 AMQ589995 AWM589995 BGI589995 BQE589995 CAA589995 CJW589995 CTS589995 DDO589995 DNK589995 DXG589995 EHC589995 EQY589995 FAU589995 FKQ589995 FUM589995 GEI589995 GOE589995 GYA589995 HHW589995 HRS589995 IBO589995 ILK589995 IVG589995 JFC589995 JOY589995 JYU589995 KIQ589995 KSM589995 LCI589995 LME589995 LWA589995 MFW589995 MPS589995 MZO589995 NJK589995 NTG589995 ODC589995 OMY589995 OWU589995 PGQ589995 PQM589995 QAI589995 QKE589995 QUA589995 RDW589995 RNS589995 RXO589995 SHK589995 SRG589995 TBC589995 TKY589995 TUU589995 UEQ589995 UOM589995 UYI589995 VIE589995 VSA589995 WBW589995 WLS589995 WVO589995 G655531 JC655531 SY655531 ACU655531 AMQ655531 AWM655531 BGI655531 BQE655531 CAA655531 CJW655531 CTS655531 DDO655531 DNK655531 DXG655531 EHC655531 EQY655531 FAU655531 FKQ655531 FUM655531 GEI655531 GOE655531 GYA655531 HHW655531 HRS655531 IBO655531 ILK655531 IVG655531 JFC655531 JOY655531 JYU655531 KIQ655531 KSM655531 LCI655531 LME655531 LWA655531 MFW655531 MPS655531 MZO655531 NJK655531 NTG655531 ODC655531 OMY655531 OWU655531 PGQ655531 PQM655531 QAI655531 QKE655531 QUA655531 RDW655531 RNS655531 RXO655531 SHK655531 SRG655531 TBC655531 TKY655531 TUU655531 UEQ655531 UOM655531 UYI655531 VIE655531 VSA655531 WBW655531 WLS655531 WVO655531 G721067 JC721067 SY721067 ACU721067 AMQ721067 AWM721067 BGI721067 BQE721067 CAA721067 CJW721067 CTS721067 DDO721067 DNK721067 DXG721067 EHC721067 EQY721067 FAU721067 FKQ721067 FUM721067 GEI721067 GOE721067 GYA721067 HHW721067 HRS721067 IBO721067 ILK721067 IVG721067 JFC721067 JOY721067 JYU721067 KIQ721067 KSM721067 LCI721067 LME721067 LWA721067 MFW721067 MPS721067 MZO721067 NJK721067 NTG721067 ODC721067 OMY721067 OWU721067 PGQ721067 PQM721067 QAI721067 QKE721067 QUA721067 RDW721067 RNS721067 RXO721067 SHK721067 SRG721067 TBC721067 TKY721067 TUU721067 UEQ721067 UOM721067 UYI721067 VIE721067 VSA721067 WBW721067 WLS721067 WVO721067 G786603 JC786603 SY786603 ACU786603 AMQ786603 AWM786603 BGI786603 BQE786603 CAA786603 CJW786603 CTS786603 DDO786603 DNK786603 DXG786603 EHC786603 EQY786603 FAU786603 FKQ786603 FUM786603 GEI786603 GOE786603 GYA786603 HHW786603 HRS786603 IBO786603 ILK786603 IVG786603 JFC786603 JOY786603 JYU786603 KIQ786603 KSM786603 LCI786603 LME786603 LWA786603 MFW786603 MPS786603 MZO786603 NJK786603 NTG786603 ODC786603 OMY786603 OWU786603 PGQ786603 PQM786603 QAI786603 QKE786603 QUA786603 RDW786603 RNS786603 RXO786603 SHK786603 SRG786603 TBC786603 TKY786603 TUU786603 UEQ786603 UOM786603 UYI786603 VIE786603 VSA786603 WBW786603 WLS786603 WVO786603 G852139 JC852139 SY852139 ACU852139 AMQ852139 AWM852139 BGI852139 BQE852139 CAA852139 CJW852139 CTS852139 DDO852139 DNK852139 DXG852139 EHC852139 EQY852139 FAU852139 FKQ852139 FUM852139 GEI852139 GOE852139 GYA852139 HHW852139 HRS852139 IBO852139 ILK852139 IVG852139 JFC852139 JOY852139 JYU852139 KIQ852139 KSM852139 LCI852139 LME852139 LWA852139 MFW852139 MPS852139 MZO852139 NJK852139 NTG852139 ODC852139 OMY852139 OWU852139 PGQ852139 PQM852139 QAI852139 QKE852139 QUA852139 RDW852139 RNS852139 RXO852139 SHK852139 SRG852139 TBC852139 TKY852139 TUU852139 UEQ852139 UOM852139 UYI852139 VIE852139 VSA852139 WBW852139 WLS852139 WVO852139 G917675 JC917675 SY917675 ACU917675 AMQ917675 AWM917675 BGI917675 BQE917675 CAA917675 CJW917675 CTS917675 DDO917675 DNK917675 DXG917675 EHC917675 EQY917675 FAU917675 FKQ917675 FUM917675 GEI917675 GOE917675 GYA917675 HHW917675 HRS917675 IBO917675 ILK917675 IVG917675 JFC917675 JOY917675 JYU917675 KIQ917675 KSM917675 LCI917675 LME917675 LWA917675 MFW917675 MPS917675 MZO917675 NJK917675 NTG917675 ODC917675 OMY917675 OWU917675 PGQ917675 PQM917675 QAI917675 QKE917675 QUA917675 RDW917675 RNS917675 RXO917675 SHK917675 SRG917675 TBC917675 TKY917675 TUU917675 UEQ917675 UOM917675 UYI917675 VIE917675 VSA917675 WBW917675 WLS917675 WVO917675 G983211 JC983211 SY983211 ACU983211 AMQ983211 AWM983211 BGI983211 BQE983211 CAA983211 CJW983211 CTS983211 DDO983211 DNK983211 DXG983211 EHC983211 EQY983211 FAU983211 FKQ983211 FUM983211 GEI983211 GOE983211 GYA983211 HHW983211 HRS983211 IBO983211 ILK983211 IVG983211 JFC983211 JOY983211 JYU983211 KIQ983211 KSM983211 LCI983211 LME983211 LWA983211 MFW983211 MPS983211 MZO983211 NJK983211 NTG983211 ODC983211 OMY983211 OWU983211 PGQ983211 PQM983211 QAI983211 QKE983211 QUA983211 RDW983211 RNS983211 RXO983211 SHK983211 SRG983211 TBC983211 TKY983211 TUU983211 UEQ983211 UOM983211 UYI983211 VIE983211 VSA983211 WBW983211 WLS983211 WVO983211 G92 JC92 SY92 ACU92 AMQ92 AWM92 BGI92 BQE92 CAA92 CJW92 CTS92 DDO92 DNK92 DXG92 EHC92 EQY92 FAU92 FKQ92 FUM92 GEI92 GOE92 GYA92 HHW92 HRS92 IBO92 ILK92 IVG92 JFC92 JOY92 JYU92 KIQ92 KSM92 LCI92 LME92 LWA92 MFW92 MPS92 MZO92 NJK92 NTG92 ODC92 OMY92 OWU92 PGQ92 PQM92 QAI92 QKE92 QUA92 RDW92 RNS92 RXO92 SHK92 SRG92 TBC92 TKY92 TUU92 UEQ92 UOM92 UYI92 VIE92 VSA92 WBW92 WLS92 WVO92 G65628 JC65628 SY65628 ACU65628 AMQ65628 AWM65628 BGI65628 BQE65628 CAA65628 CJW65628 CTS65628 DDO65628 DNK65628 DXG65628 EHC65628 EQY65628 FAU65628 FKQ65628 FUM65628 GEI65628 GOE65628 GYA65628 HHW65628 HRS65628 IBO65628 ILK65628 IVG65628 JFC65628 JOY65628 JYU65628 KIQ65628 KSM65628 LCI65628 LME65628 LWA65628 MFW65628 MPS65628 MZO65628 NJK65628 NTG65628 ODC65628 OMY65628 OWU65628 PGQ65628 PQM65628 QAI65628 QKE65628 QUA65628 RDW65628 RNS65628 RXO65628 SHK65628 SRG65628 TBC65628 TKY65628 TUU65628 UEQ65628 UOM65628 UYI65628 VIE65628 VSA65628 WBW65628 WLS65628 WVO65628 G131164 JC131164 SY131164 ACU131164 AMQ131164 AWM131164 BGI131164 BQE131164 CAA131164 CJW131164 CTS131164 DDO131164 DNK131164 DXG131164 EHC131164 EQY131164 FAU131164 FKQ131164 FUM131164 GEI131164 GOE131164 GYA131164 HHW131164 HRS131164 IBO131164 ILK131164 IVG131164 JFC131164 JOY131164 JYU131164 KIQ131164 KSM131164 LCI131164 LME131164 LWA131164 MFW131164 MPS131164 MZO131164 NJK131164 NTG131164 ODC131164 OMY131164 OWU131164 PGQ131164 PQM131164 QAI131164 QKE131164 QUA131164 RDW131164 RNS131164 RXO131164 SHK131164 SRG131164 TBC131164 TKY131164 TUU131164 UEQ131164 UOM131164 UYI131164 VIE131164 VSA131164 WBW131164 WLS131164 WVO131164 G196700 JC196700 SY196700 ACU196700 AMQ196700 AWM196700 BGI196700 BQE196700 CAA196700 CJW196700 CTS196700 DDO196700 DNK196700 DXG196700 EHC196700 EQY196700 FAU196700 FKQ196700 FUM196700 GEI196700 GOE196700 GYA196700 HHW196700 HRS196700 IBO196700 ILK196700 IVG196700 JFC196700 JOY196700 JYU196700 KIQ196700 KSM196700 LCI196700 LME196700 LWA196700 MFW196700 MPS196700 MZO196700 NJK196700 NTG196700 ODC196700 OMY196700 OWU196700 PGQ196700 PQM196700 QAI196700 QKE196700 QUA196700 RDW196700 RNS196700 RXO196700 SHK196700 SRG196700 TBC196700 TKY196700 TUU196700 UEQ196700 UOM196700 UYI196700 VIE196700 VSA196700 WBW196700 WLS196700 WVO196700 G262236 JC262236 SY262236 ACU262236 AMQ262236 AWM262236 BGI262236 BQE262236 CAA262236 CJW262236 CTS262236 DDO262236 DNK262236 DXG262236 EHC262236 EQY262236 FAU262236 FKQ262236 FUM262236 GEI262236 GOE262236 GYA262236 HHW262236 HRS262236 IBO262236 ILK262236 IVG262236 JFC262236 JOY262236 JYU262236 KIQ262236 KSM262236 LCI262236 LME262236 LWA262236 MFW262236 MPS262236 MZO262236 NJK262236 NTG262236 ODC262236 OMY262236 OWU262236 PGQ262236 PQM262236 QAI262236 QKE262236 QUA262236 RDW262236 RNS262236 RXO262236 SHK262236 SRG262236 TBC262236 TKY262236 TUU262236 UEQ262236 UOM262236 UYI262236 VIE262236 VSA262236 WBW262236 WLS262236 WVO262236 G327772 JC327772 SY327772 ACU327772 AMQ327772 AWM327772 BGI327772 BQE327772 CAA327772 CJW327772 CTS327772 DDO327772 DNK327772 DXG327772 EHC327772 EQY327772 FAU327772 FKQ327772 FUM327772 GEI327772 GOE327772 GYA327772 HHW327772 HRS327772 IBO327772 ILK327772 IVG327772 JFC327772 JOY327772 JYU327772 KIQ327772 KSM327772 LCI327772 LME327772 LWA327772 MFW327772 MPS327772 MZO327772 NJK327772 NTG327772 ODC327772 OMY327772 OWU327772 PGQ327772 PQM327772 QAI327772 QKE327772 QUA327772 RDW327772 RNS327772 RXO327772 SHK327772 SRG327772 TBC327772 TKY327772 TUU327772 UEQ327772 UOM327772 UYI327772 VIE327772 VSA327772 WBW327772 WLS327772 WVO327772 G393308 JC393308 SY393308 ACU393308 AMQ393308 AWM393308 BGI393308 BQE393308 CAA393308 CJW393308 CTS393308 DDO393308 DNK393308 DXG393308 EHC393308 EQY393308 FAU393308 FKQ393308 FUM393308 GEI393308 GOE393308 GYA393308 HHW393308 HRS393308 IBO393308 ILK393308 IVG393308 JFC393308 JOY393308 JYU393308 KIQ393308 KSM393308 LCI393308 LME393308 LWA393308 MFW393308 MPS393308 MZO393308 NJK393308 NTG393308 ODC393308 OMY393308 OWU393308 PGQ393308 PQM393308 QAI393308 QKE393308 QUA393308 RDW393308 RNS393308 RXO393308 SHK393308 SRG393308 TBC393308 TKY393308 TUU393308 UEQ393308 UOM393308 UYI393308 VIE393308 VSA393308 WBW393308 WLS393308 WVO393308 G458844 JC458844 SY458844 ACU458844 AMQ458844 AWM458844 BGI458844 BQE458844 CAA458844 CJW458844 CTS458844 DDO458844 DNK458844 DXG458844 EHC458844 EQY458844 FAU458844 FKQ458844 FUM458844 GEI458844 GOE458844 GYA458844 HHW458844 HRS458844 IBO458844 ILK458844 IVG458844 JFC458844 JOY458844 JYU458844 KIQ458844 KSM458844 LCI458844 LME458844 LWA458844 MFW458844 MPS458844 MZO458844 NJK458844 NTG458844 ODC458844 OMY458844 OWU458844 PGQ458844 PQM458844 QAI458844 QKE458844 QUA458844 RDW458844 RNS458844 RXO458844 SHK458844 SRG458844 TBC458844 TKY458844 TUU458844 UEQ458844 UOM458844 UYI458844 VIE458844 VSA458844 WBW458844 WLS458844 WVO458844 G524380 JC524380 SY524380 ACU524380 AMQ524380 AWM524380 BGI524380 BQE524380 CAA524380 CJW524380 CTS524380 DDO524380 DNK524380 DXG524380 EHC524380 EQY524380 FAU524380 FKQ524380 FUM524380 GEI524380 GOE524380 GYA524380 HHW524380 HRS524380 IBO524380 ILK524380 IVG524380 JFC524380 JOY524380 JYU524380 KIQ524380 KSM524380 LCI524380 LME524380 LWA524380 MFW524380 MPS524380 MZO524380 NJK524380 NTG524380 ODC524380 OMY524380 OWU524380 PGQ524380 PQM524380 QAI524380 QKE524380 QUA524380 RDW524380 RNS524380 RXO524380 SHK524380 SRG524380 TBC524380 TKY524380 TUU524380 UEQ524380 UOM524380 UYI524380 VIE524380 VSA524380 WBW524380 WLS524380 WVO524380 G589916 JC589916 SY589916 ACU589916 AMQ589916 AWM589916 BGI589916 BQE589916 CAA589916 CJW589916 CTS589916 DDO589916 DNK589916 DXG589916 EHC589916 EQY589916 FAU589916 FKQ589916 FUM589916 GEI589916 GOE589916 GYA589916 HHW589916 HRS589916 IBO589916 ILK589916 IVG589916 JFC589916 JOY589916 JYU589916 KIQ589916 KSM589916 LCI589916 LME589916 LWA589916 MFW589916 MPS589916 MZO589916 NJK589916 NTG589916 ODC589916 OMY589916 OWU589916 PGQ589916 PQM589916 QAI589916 QKE589916 QUA589916 RDW589916 RNS589916 RXO589916 SHK589916 SRG589916 TBC589916 TKY589916 TUU589916 UEQ589916 UOM589916 UYI589916 VIE589916 VSA589916 WBW589916 WLS589916 WVO589916 G655452 JC655452 SY655452 ACU655452 AMQ655452 AWM655452 BGI655452 BQE655452 CAA655452 CJW655452 CTS655452 DDO655452 DNK655452 DXG655452 EHC655452 EQY655452 FAU655452 FKQ655452 FUM655452 GEI655452 GOE655452 GYA655452 HHW655452 HRS655452 IBO655452 ILK655452 IVG655452 JFC655452 JOY655452 JYU655452 KIQ655452 KSM655452 LCI655452 LME655452 LWA655452 MFW655452 MPS655452 MZO655452 NJK655452 NTG655452 ODC655452 OMY655452 OWU655452 PGQ655452 PQM655452 QAI655452 QKE655452 QUA655452 RDW655452 RNS655452 RXO655452 SHK655452 SRG655452 TBC655452 TKY655452 TUU655452 UEQ655452 UOM655452 UYI655452 VIE655452 VSA655452 WBW655452 WLS655452 WVO655452 G720988 JC720988 SY720988 ACU720988 AMQ720988 AWM720988 BGI720988 BQE720988 CAA720988 CJW720988 CTS720988 DDO720988 DNK720988 DXG720988 EHC720988 EQY720988 FAU720988 FKQ720988 FUM720988 GEI720988 GOE720988 GYA720988 HHW720988 HRS720988 IBO720988 ILK720988 IVG720988 JFC720988 JOY720988 JYU720988 KIQ720988 KSM720988 LCI720988 LME720988 LWA720988 MFW720988 MPS720988 MZO720988 NJK720988 NTG720988 ODC720988 OMY720988 OWU720988 PGQ720988 PQM720988 QAI720988 QKE720988 QUA720988 RDW720988 RNS720988 RXO720988 SHK720988 SRG720988 TBC720988 TKY720988 TUU720988 UEQ720988 UOM720988 UYI720988 VIE720988 VSA720988 WBW720988 WLS720988 WVO720988 G786524 JC786524 SY786524 ACU786524 AMQ786524 AWM786524 BGI786524 BQE786524 CAA786524 CJW786524 CTS786524 DDO786524 DNK786524 DXG786524 EHC786524 EQY786524 FAU786524 FKQ786524 FUM786524 GEI786524 GOE786524 GYA786524 HHW786524 HRS786524 IBO786524 ILK786524 IVG786524 JFC786524 JOY786524 JYU786524 KIQ786524 KSM786524 LCI786524 LME786524 LWA786524 MFW786524 MPS786524 MZO786524 NJK786524 NTG786524 ODC786524 OMY786524 OWU786524 PGQ786524 PQM786524 QAI786524 QKE786524 QUA786524 RDW786524 RNS786524 RXO786524 SHK786524 SRG786524 TBC786524 TKY786524 TUU786524 UEQ786524 UOM786524 UYI786524 VIE786524 VSA786524 WBW786524 WLS786524 WVO786524 G852060 JC852060 SY852060 ACU852060 AMQ852060 AWM852060 BGI852060 BQE852060 CAA852060 CJW852060 CTS852060 DDO852060 DNK852060 DXG852060 EHC852060 EQY852060 FAU852060 FKQ852060 FUM852060 GEI852060 GOE852060 GYA852060 HHW852060 HRS852060 IBO852060 ILK852060 IVG852060 JFC852060 JOY852060 JYU852060 KIQ852060 KSM852060 LCI852060 LME852060 LWA852060 MFW852060 MPS852060 MZO852060 NJK852060 NTG852060 ODC852060 OMY852060 OWU852060 PGQ852060 PQM852060 QAI852060 QKE852060 QUA852060 RDW852060 RNS852060 RXO852060 SHK852060 SRG852060 TBC852060 TKY852060 TUU852060 UEQ852060 UOM852060 UYI852060 VIE852060 VSA852060 WBW852060 WLS852060 WVO852060 G917596 JC917596 SY917596 ACU917596 AMQ917596 AWM917596 BGI917596 BQE917596 CAA917596 CJW917596 CTS917596 DDO917596 DNK917596 DXG917596 EHC917596 EQY917596 FAU917596 FKQ917596 FUM917596 GEI917596 GOE917596 GYA917596 HHW917596 HRS917596 IBO917596 ILK917596 IVG917596 JFC917596 JOY917596 JYU917596 KIQ917596 KSM917596 LCI917596 LME917596 LWA917596 MFW917596 MPS917596 MZO917596 NJK917596 NTG917596 ODC917596 OMY917596 OWU917596 PGQ917596 PQM917596 QAI917596 QKE917596 QUA917596 RDW917596 RNS917596 RXO917596 SHK917596 SRG917596 TBC917596 TKY917596 TUU917596 UEQ917596 UOM917596 UYI917596 VIE917596 VSA917596 WBW917596 WLS917596 WVO917596 G983132 JC983132 SY983132 ACU983132 AMQ983132 AWM983132 BGI983132 BQE983132 CAA983132 CJW983132 CTS983132 DDO983132 DNK983132 DXG983132 EHC983132 EQY983132 FAU983132 FKQ983132 FUM983132 GEI983132 GOE983132 GYA983132 HHW983132 HRS983132 IBO983132 ILK983132 IVG983132 JFC983132 JOY983132 JYU983132 KIQ983132 KSM983132 LCI983132 LME983132 LWA983132 MFW983132 MPS983132 MZO983132 NJK983132 NTG983132 ODC983132 OMY983132 OWU983132 PGQ983132 PQM983132 QAI983132 QKE983132 QUA983132 RDW983132 RNS983132 RXO983132 SHK983132 SRG983132 TBC983132 TKY983132 TUU983132 UEQ983132 UOM983132 UYI983132 VIE983132 VSA983132 WBW983132 WLS983132 WVO983132 G94:G95 JC94:JC95 SY94:SY95 ACU94:ACU95 AMQ94:AMQ95 AWM94:AWM95 BGI94:BGI95 BQE94:BQE95 CAA94:CAA95 CJW94:CJW95 CTS94:CTS95 DDO94:DDO95 DNK94:DNK95 DXG94:DXG95 EHC94:EHC95 EQY94:EQY95 FAU94:FAU95 FKQ94:FKQ95 FUM94:FUM95 GEI94:GEI95 GOE94:GOE95 GYA94:GYA95 HHW94:HHW95 HRS94:HRS95 IBO94:IBO95 ILK94:ILK95 IVG94:IVG95 JFC94:JFC95 JOY94:JOY95 JYU94:JYU95 KIQ94:KIQ95 KSM94:KSM95 LCI94:LCI95 LME94:LME95 LWA94:LWA95 MFW94:MFW95 MPS94:MPS95 MZO94:MZO95 NJK94:NJK95 NTG94:NTG95 ODC94:ODC95 OMY94:OMY95 OWU94:OWU95 PGQ94:PGQ95 PQM94:PQM95 QAI94:QAI95 QKE94:QKE95 QUA94:QUA95 RDW94:RDW95 RNS94:RNS95 RXO94:RXO95 SHK94:SHK95 SRG94:SRG95 TBC94:TBC95 TKY94:TKY95 TUU94:TUU95 UEQ94:UEQ95 UOM94:UOM95 UYI94:UYI95 VIE94:VIE95 VSA94:VSA95 WBW94:WBW95 WLS94:WLS95 WVO94:WVO95 G65630:G65631 JC65630:JC65631 SY65630:SY65631 ACU65630:ACU65631 AMQ65630:AMQ65631 AWM65630:AWM65631 BGI65630:BGI65631 BQE65630:BQE65631 CAA65630:CAA65631 CJW65630:CJW65631 CTS65630:CTS65631 DDO65630:DDO65631 DNK65630:DNK65631 DXG65630:DXG65631 EHC65630:EHC65631 EQY65630:EQY65631 FAU65630:FAU65631 FKQ65630:FKQ65631 FUM65630:FUM65631 GEI65630:GEI65631 GOE65630:GOE65631 GYA65630:GYA65631 HHW65630:HHW65631 HRS65630:HRS65631 IBO65630:IBO65631 ILK65630:ILK65631 IVG65630:IVG65631 JFC65630:JFC65631 JOY65630:JOY65631 JYU65630:JYU65631 KIQ65630:KIQ65631 KSM65630:KSM65631 LCI65630:LCI65631 LME65630:LME65631 LWA65630:LWA65631 MFW65630:MFW65631 MPS65630:MPS65631 MZO65630:MZO65631 NJK65630:NJK65631 NTG65630:NTG65631 ODC65630:ODC65631 OMY65630:OMY65631 OWU65630:OWU65631 PGQ65630:PGQ65631 PQM65630:PQM65631 QAI65630:QAI65631 QKE65630:QKE65631 QUA65630:QUA65631 RDW65630:RDW65631 RNS65630:RNS65631 RXO65630:RXO65631 SHK65630:SHK65631 SRG65630:SRG65631 TBC65630:TBC65631 TKY65630:TKY65631 TUU65630:TUU65631 UEQ65630:UEQ65631 UOM65630:UOM65631 UYI65630:UYI65631 VIE65630:VIE65631 VSA65630:VSA65631 WBW65630:WBW65631 WLS65630:WLS65631 WVO65630:WVO65631 G131166:G131167 JC131166:JC131167 SY131166:SY131167 ACU131166:ACU131167 AMQ131166:AMQ131167 AWM131166:AWM131167 BGI131166:BGI131167 BQE131166:BQE131167 CAA131166:CAA131167 CJW131166:CJW131167 CTS131166:CTS131167 DDO131166:DDO131167 DNK131166:DNK131167 DXG131166:DXG131167 EHC131166:EHC131167 EQY131166:EQY131167 FAU131166:FAU131167 FKQ131166:FKQ131167 FUM131166:FUM131167 GEI131166:GEI131167 GOE131166:GOE131167 GYA131166:GYA131167 HHW131166:HHW131167 HRS131166:HRS131167 IBO131166:IBO131167 ILK131166:ILK131167 IVG131166:IVG131167 JFC131166:JFC131167 JOY131166:JOY131167 JYU131166:JYU131167 KIQ131166:KIQ131167 KSM131166:KSM131167 LCI131166:LCI131167 LME131166:LME131167 LWA131166:LWA131167 MFW131166:MFW131167 MPS131166:MPS131167 MZO131166:MZO131167 NJK131166:NJK131167 NTG131166:NTG131167 ODC131166:ODC131167 OMY131166:OMY131167 OWU131166:OWU131167 PGQ131166:PGQ131167 PQM131166:PQM131167 QAI131166:QAI131167 QKE131166:QKE131167 QUA131166:QUA131167 RDW131166:RDW131167 RNS131166:RNS131167 RXO131166:RXO131167 SHK131166:SHK131167 SRG131166:SRG131167 TBC131166:TBC131167 TKY131166:TKY131167 TUU131166:TUU131167 UEQ131166:UEQ131167 UOM131166:UOM131167 UYI131166:UYI131167 VIE131166:VIE131167 VSA131166:VSA131167 WBW131166:WBW131167 WLS131166:WLS131167 WVO131166:WVO131167 G196702:G196703 JC196702:JC196703 SY196702:SY196703 ACU196702:ACU196703 AMQ196702:AMQ196703 AWM196702:AWM196703 BGI196702:BGI196703 BQE196702:BQE196703 CAA196702:CAA196703 CJW196702:CJW196703 CTS196702:CTS196703 DDO196702:DDO196703 DNK196702:DNK196703 DXG196702:DXG196703 EHC196702:EHC196703 EQY196702:EQY196703 FAU196702:FAU196703 FKQ196702:FKQ196703 FUM196702:FUM196703 GEI196702:GEI196703 GOE196702:GOE196703 GYA196702:GYA196703 HHW196702:HHW196703 HRS196702:HRS196703 IBO196702:IBO196703 ILK196702:ILK196703 IVG196702:IVG196703 JFC196702:JFC196703 JOY196702:JOY196703 JYU196702:JYU196703 KIQ196702:KIQ196703 KSM196702:KSM196703 LCI196702:LCI196703 LME196702:LME196703 LWA196702:LWA196703 MFW196702:MFW196703 MPS196702:MPS196703 MZO196702:MZO196703 NJK196702:NJK196703 NTG196702:NTG196703 ODC196702:ODC196703 OMY196702:OMY196703 OWU196702:OWU196703 PGQ196702:PGQ196703 PQM196702:PQM196703 QAI196702:QAI196703 QKE196702:QKE196703 QUA196702:QUA196703 RDW196702:RDW196703 RNS196702:RNS196703 RXO196702:RXO196703 SHK196702:SHK196703 SRG196702:SRG196703 TBC196702:TBC196703 TKY196702:TKY196703 TUU196702:TUU196703 UEQ196702:UEQ196703 UOM196702:UOM196703 UYI196702:UYI196703 VIE196702:VIE196703 VSA196702:VSA196703 WBW196702:WBW196703 WLS196702:WLS196703 WVO196702:WVO196703 G262238:G262239 JC262238:JC262239 SY262238:SY262239 ACU262238:ACU262239 AMQ262238:AMQ262239 AWM262238:AWM262239 BGI262238:BGI262239 BQE262238:BQE262239 CAA262238:CAA262239 CJW262238:CJW262239 CTS262238:CTS262239 DDO262238:DDO262239 DNK262238:DNK262239 DXG262238:DXG262239 EHC262238:EHC262239 EQY262238:EQY262239 FAU262238:FAU262239 FKQ262238:FKQ262239 FUM262238:FUM262239 GEI262238:GEI262239 GOE262238:GOE262239 GYA262238:GYA262239 HHW262238:HHW262239 HRS262238:HRS262239 IBO262238:IBO262239 ILK262238:ILK262239 IVG262238:IVG262239 JFC262238:JFC262239 JOY262238:JOY262239 JYU262238:JYU262239 KIQ262238:KIQ262239 KSM262238:KSM262239 LCI262238:LCI262239 LME262238:LME262239 LWA262238:LWA262239 MFW262238:MFW262239 MPS262238:MPS262239 MZO262238:MZO262239 NJK262238:NJK262239 NTG262238:NTG262239 ODC262238:ODC262239 OMY262238:OMY262239 OWU262238:OWU262239 PGQ262238:PGQ262239 PQM262238:PQM262239 QAI262238:QAI262239 QKE262238:QKE262239 QUA262238:QUA262239 RDW262238:RDW262239 RNS262238:RNS262239 RXO262238:RXO262239 SHK262238:SHK262239 SRG262238:SRG262239 TBC262238:TBC262239 TKY262238:TKY262239 TUU262238:TUU262239 UEQ262238:UEQ262239 UOM262238:UOM262239 UYI262238:UYI262239 VIE262238:VIE262239 VSA262238:VSA262239 WBW262238:WBW262239 WLS262238:WLS262239 WVO262238:WVO262239 G327774:G327775 JC327774:JC327775 SY327774:SY327775 ACU327774:ACU327775 AMQ327774:AMQ327775 AWM327774:AWM327775 BGI327774:BGI327775 BQE327774:BQE327775 CAA327774:CAA327775 CJW327774:CJW327775 CTS327774:CTS327775 DDO327774:DDO327775 DNK327774:DNK327775 DXG327774:DXG327775 EHC327774:EHC327775 EQY327774:EQY327775 FAU327774:FAU327775 FKQ327774:FKQ327775 FUM327774:FUM327775 GEI327774:GEI327775 GOE327774:GOE327775 GYA327774:GYA327775 HHW327774:HHW327775 HRS327774:HRS327775 IBO327774:IBO327775 ILK327774:ILK327775 IVG327774:IVG327775 JFC327774:JFC327775 JOY327774:JOY327775 JYU327774:JYU327775 KIQ327774:KIQ327775 KSM327774:KSM327775 LCI327774:LCI327775 LME327774:LME327775 LWA327774:LWA327775 MFW327774:MFW327775 MPS327774:MPS327775 MZO327774:MZO327775 NJK327774:NJK327775 NTG327774:NTG327775 ODC327774:ODC327775 OMY327774:OMY327775 OWU327774:OWU327775 PGQ327774:PGQ327775 PQM327774:PQM327775 QAI327774:QAI327775 QKE327774:QKE327775 QUA327774:QUA327775 RDW327774:RDW327775 RNS327774:RNS327775 RXO327774:RXO327775 SHK327774:SHK327775 SRG327774:SRG327775 TBC327774:TBC327775 TKY327774:TKY327775 TUU327774:TUU327775 UEQ327774:UEQ327775 UOM327774:UOM327775 UYI327774:UYI327775 VIE327774:VIE327775 VSA327774:VSA327775 WBW327774:WBW327775 WLS327774:WLS327775 WVO327774:WVO327775 G393310:G393311 JC393310:JC393311 SY393310:SY393311 ACU393310:ACU393311 AMQ393310:AMQ393311 AWM393310:AWM393311 BGI393310:BGI393311 BQE393310:BQE393311 CAA393310:CAA393311 CJW393310:CJW393311 CTS393310:CTS393311 DDO393310:DDO393311 DNK393310:DNK393311 DXG393310:DXG393311 EHC393310:EHC393311 EQY393310:EQY393311 FAU393310:FAU393311 FKQ393310:FKQ393311 FUM393310:FUM393311 GEI393310:GEI393311 GOE393310:GOE393311 GYA393310:GYA393311 HHW393310:HHW393311 HRS393310:HRS393311 IBO393310:IBO393311 ILK393310:ILK393311 IVG393310:IVG393311 JFC393310:JFC393311 JOY393310:JOY393311 JYU393310:JYU393311 KIQ393310:KIQ393311 KSM393310:KSM393311 LCI393310:LCI393311 LME393310:LME393311 LWA393310:LWA393311 MFW393310:MFW393311 MPS393310:MPS393311 MZO393310:MZO393311 NJK393310:NJK393311 NTG393310:NTG393311 ODC393310:ODC393311 OMY393310:OMY393311 OWU393310:OWU393311 PGQ393310:PGQ393311 PQM393310:PQM393311 QAI393310:QAI393311 QKE393310:QKE393311 QUA393310:QUA393311 RDW393310:RDW393311 RNS393310:RNS393311 RXO393310:RXO393311 SHK393310:SHK393311 SRG393310:SRG393311 TBC393310:TBC393311 TKY393310:TKY393311 TUU393310:TUU393311 UEQ393310:UEQ393311 UOM393310:UOM393311 UYI393310:UYI393311 VIE393310:VIE393311 VSA393310:VSA393311 WBW393310:WBW393311 WLS393310:WLS393311 WVO393310:WVO393311 G458846:G458847 JC458846:JC458847 SY458846:SY458847 ACU458846:ACU458847 AMQ458846:AMQ458847 AWM458846:AWM458847 BGI458846:BGI458847 BQE458846:BQE458847 CAA458846:CAA458847 CJW458846:CJW458847 CTS458846:CTS458847 DDO458846:DDO458847 DNK458846:DNK458847 DXG458846:DXG458847 EHC458846:EHC458847 EQY458846:EQY458847 FAU458846:FAU458847 FKQ458846:FKQ458847 FUM458846:FUM458847 GEI458846:GEI458847 GOE458846:GOE458847 GYA458846:GYA458847 HHW458846:HHW458847 HRS458846:HRS458847 IBO458846:IBO458847 ILK458846:ILK458847 IVG458846:IVG458847 JFC458846:JFC458847 JOY458846:JOY458847 JYU458846:JYU458847 KIQ458846:KIQ458847 KSM458846:KSM458847 LCI458846:LCI458847 LME458846:LME458847 LWA458846:LWA458847 MFW458846:MFW458847 MPS458846:MPS458847 MZO458846:MZO458847 NJK458846:NJK458847 NTG458846:NTG458847 ODC458846:ODC458847 OMY458846:OMY458847 OWU458846:OWU458847 PGQ458846:PGQ458847 PQM458846:PQM458847 QAI458846:QAI458847 QKE458846:QKE458847 QUA458846:QUA458847 RDW458846:RDW458847 RNS458846:RNS458847 RXO458846:RXO458847 SHK458846:SHK458847 SRG458846:SRG458847 TBC458846:TBC458847 TKY458846:TKY458847 TUU458846:TUU458847 UEQ458846:UEQ458847 UOM458846:UOM458847 UYI458846:UYI458847 VIE458846:VIE458847 VSA458846:VSA458847 WBW458846:WBW458847 WLS458846:WLS458847 WVO458846:WVO458847 G524382:G524383 JC524382:JC524383 SY524382:SY524383 ACU524382:ACU524383 AMQ524382:AMQ524383 AWM524382:AWM524383 BGI524382:BGI524383 BQE524382:BQE524383 CAA524382:CAA524383 CJW524382:CJW524383 CTS524382:CTS524383 DDO524382:DDO524383 DNK524382:DNK524383 DXG524382:DXG524383 EHC524382:EHC524383 EQY524382:EQY524383 FAU524382:FAU524383 FKQ524382:FKQ524383 FUM524382:FUM524383 GEI524382:GEI524383 GOE524382:GOE524383 GYA524382:GYA524383 HHW524382:HHW524383 HRS524382:HRS524383 IBO524382:IBO524383 ILK524382:ILK524383 IVG524382:IVG524383 JFC524382:JFC524383 JOY524382:JOY524383 JYU524382:JYU524383 KIQ524382:KIQ524383 KSM524382:KSM524383 LCI524382:LCI524383 LME524382:LME524383 LWA524382:LWA524383 MFW524382:MFW524383 MPS524382:MPS524383 MZO524382:MZO524383 NJK524382:NJK524383 NTG524382:NTG524383 ODC524382:ODC524383 OMY524382:OMY524383 OWU524382:OWU524383 PGQ524382:PGQ524383 PQM524382:PQM524383 QAI524382:QAI524383 QKE524382:QKE524383 QUA524382:QUA524383 RDW524382:RDW524383 RNS524382:RNS524383 RXO524382:RXO524383 SHK524382:SHK524383 SRG524382:SRG524383 TBC524382:TBC524383 TKY524382:TKY524383 TUU524382:TUU524383 UEQ524382:UEQ524383 UOM524382:UOM524383 UYI524382:UYI524383 VIE524382:VIE524383 VSA524382:VSA524383 WBW524382:WBW524383 WLS524382:WLS524383 WVO524382:WVO524383 G589918:G589919 JC589918:JC589919 SY589918:SY589919 ACU589918:ACU589919 AMQ589918:AMQ589919 AWM589918:AWM589919 BGI589918:BGI589919 BQE589918:BQE589919 CAA589918:CAA589919 CJW589918:CJW589919 CTS589918:CTS589919 DDO589918:DDO589919 DNK589918:DNK589919 DXG589918:DXG589919 EHC589918:EHC589919 EQY589918:EQY589919 FAU589918:FAU589919 FKQ589918:FKQ589919 FUM589918:FUM589919 GEI589918:GEI589919 GOE589918:GOE589919 GYA589918:GYA589919 HHW589918:HHW589919 HRS589918:HRS589919 IBO589918:IBO589919 ILK589918:ILK589919 IVG589918:IVG589919 JFC589918:JFC589919 JOY589918:JOY589919 JYU589918:JYU589919 KIQ589918:KIQ589919 KSM589918:KSM589919 LCI589918:LCI589919 LME589918:LME589919 LWA589918:LWA589919 MFW589918:MFW589919 MPS589918:MPS589919 MZO589918:MZO589919 NJK589918:NJK589919 NTG589918:NTG589919 ODC589918:ODC589919 OMY589918:OMY589919 OWU589918:OWU589919 PGQ589918:PGQ589919 PQM589918:PQM589919 QAI589918:QAI589919 QKE589918:QKE589919 QUA589918:QUA589919 RDW589918:RDW589919 RNS589918:RNS589919 RXO589918:RXO589919 SHK589918:SHK589919 SRG589918:SRG589919 TBC589918:TBC589919 TKY589918:TKY589919 TUU589918:TUU589919 UEQ589918:UEQ589919 UOM589918:UOM589919 UYI589918:UYI589919 VIE589918:VIE589919 VSA589918:VSA589919 WBW589918:WBW589919 WLS589918:WLS589919 WVO589918:WVO589919 G655454:G655455 JC655454:JC655455 SY655454:SY655455 ACU655454:ACU655455 AMQ655454:AMQ655455 AWM655454:AWM655455 BGI655454:BGI655455 BQE655454:BQE655455 CAA655454:CAA655455 CJW655454:CJW655455 CTS655454:CTS655455 DDO655454:DDO655455 DNK655454:DNK655455 DXG655454:DXG655455 EHC655454:EHC655455 EQY655454:EQY655455 FAU655454:FAU655455 FKQ655454:FKQ655455 FUM655454:FUM655455 GEI655454:GEI655455 GOE655454:GOE655455 GYA655454:GYA655455 HHW655454:HHW655455 HRS655454:HRS655455 IBO655454:IBO655455 ILK655454:ILK655455 IVG655454:IVG655455 JFC655454:JFC655455 JOY655454:JOY655455 JYU655454:JYU655455 KIQ655454:KIQ655455 KSM655454:KSM655455 LCI655454:LCI655455 LME655454:LME655455 LWA655454:LWA655455 MFW655454:MFW655455 MPS655454:MPS655455 MZO655454:MZO655455 NJK655454:NJK655455 NTG655454:NTG655455 ODC655454:ODC655455 OMY655454:OMY655455 OWU655454:OWU655455 PGQ655454:PGQ655455 PQM655454:PQM655455 QAI655454:QAI655455 QKE655454:QKE655455 QUA655454:QUA655455 RDW655454:RDW655455 RNS655454:RNS655455 RXO655454:RXO655455 SHK655454:SHK655455 SRG655454:SRG655455 TBC655454:TBC655455 TKY655454:TKY655455 TUU655454:TUU655455 UEQ655454:UEQ655455 UOM655454:UOM655455 UYI655454:UYI655455 VIE655454:VIE655455 VSA655454:VSA655455 WBW655454:WBW655455 WLS655454:WLS655455 WVO655454:WVO655455 G720990:G720991 JC720990:JC720991 SY720990:SY720991 ACU720990:ACU720991 AMQ720990:AMQ720991 AWM720990:AWM720991 BGI720990:BGI720991 BQE720990:BQE720991 CAA720990:CAA720991 CJW720990:CJW720991 CTS720990:CTS720991 DDO720990:DDO720991 DNK720990:DNK720991 DXG720990:DXG720991 EHC720990:EHC720991 EQY720990:EQY720991 FAU720990:FAU720991 FKQ720990:FKQ720991 FUM720990:FUM720991 GEI720990:GEI720991 GOE720990:GOE720991 GYA720990:GYA720991 HHW720990:HHW720991 HRS720990:HRS720991 IBO720990:IBO720991 ILK720990:ILK720991 IVG720990:IVG720991 JFC720990:JFC720991 JOY720990:JOY720991 JYU720990:JYU720991 KIQ720990:KIQ720991 KSM720990:KSM720991 LCI720990:LCI720991 LME720990:LME720991 LWA720990:LWA720991 MFW720990:MFW720991 MPS720990:MPS720991 MZO720990:MZO720991 NJK720990:NJK720991 NTG720990:NTG720991 ODC720990:ODC720991 OMY720990:OMY720991 OWU720990:OWU720991 PGQ720990:PGQ720991 PQM720990:PQM720991 QAI720990:QAI720991 QKE720990:QKE720991 QUA720990:QUA720991 RDW720990:RDW720991 RNS720990:RNS720991 RXO720990:RXO720991 SHK720990:SHK720991 SRG720990:SRG720991 TBC720990:TBC720991 TKY720990:TKY720991 TUU720990:TUU720991 UEQ720990:UEQ720991 UOM720990:UOM720991 UYI720990:UYI720991 VIE720990:VIE720991 VSA720990:VSA720991 WBW720990:WBW720991 WLS720990:WLS720991 WVO720990:WVO720991 G786526:G786527 JC786526:JC786527 SY786526:SY786527 ACU786526:ACU786527 AMQ786526:AMQ786527 AWM786526:AWM786527 BGI786526:BGI786527 BQE786526:BQE786527 CAA786526:CAA786527 CJW786526:CJW786527 CTS786526:CTS786527 DDO786526:DDO786527 DNK786526:DNK786527 DXG786526:DXG786527 EHC786526:EHC786527 EQY786526:EQY786527 FAU786526:FAU786527 FKQ786526:FKQ786527 FUM786526:FUM786527 GEI786526:GEI786527 GOE786526:GOE786527 GYA786526:GYA786527 HHW786526:HHW786527 HRS786526:HRS786527 IBO786526:IBO786527 ILK786526:ILK786527 IVG786526:IVG786527 JFC786526:JFC786527 JOY786526:JOY786527 JYU786526:JYU786527 KIQ786526:KIQ786527 KSM786526:KSM786527 LCI786526:LCI786527 LME786526:LME786527 LWA786526:LWA786527 MFW786526:MFW786527 MPS786526:MPS786527 MZO786526:MZO786527 NJK786526:NJK786527 NTG786526:NTG786527 ODC786526:ODC786527 OMY786526:OMY786527 OWU786526:OWU786527 PGQ786526:PGQ786527 PQM786526:PQM786527 QAI786526:QAI786527 QKE786526:QKE786527 QUA786526:QUA786527 RDW786526:RDW786527 RNS786526:RNS786527 RXO786526:RXO786527 SHK786526:SHK786527 SRG786526:SRG786527 TBC786526:TBC786527 TKY786526:TKY786527 TUU786526:TUU786527 UEQ786526:UEQ786527 UOM786526:UOM786527 UYI786526:UYI786527 VIE786526:VIE786527 VSA786526:VSA786527 WBW786526:WBW786527 WLS786526:WLS786527 WVO786526:WVO786527 G852062:G852063 JC852062:JC852063 SY852062:SY852063 ACU852062:ACU852063 AMQ852062:AMQ852063 AWM852062:AWM852063 BGI852062:BGI852063 BQE852062:BQE852063 CAA852062:CAA852063 CJW852062:CJW852063 CTS852062:CTS852063 DDO852062:DDO852063 DNK852062:DNK852063 DXG852062:DXG852063 EHC852062:EHC852063 EQY852062:EQY852063 FAU852062:FAU852063 FKQ852062:FKQ852063 FUM852062:FUM852063 GEI852062:GEI852063 GOE852062:GOE852063 GYA852062:GYA852063 HHW852062:HHW852063 HRS852062:HRS852063 IBO852062:IBO852063 ILK852062:ILK852063 IVG852062:IVG852063 JFC852062:JFC852063 JOY852062:JOY852063 JYU852062:JYU852063 KIQ852062:KIQ852063 KSM852062:KSM852063 LCI852062:LCI852063 LME852062:LME852063 LWA852062:LWA852063 MFW852062:MFW852063 MPS852062:MPS852063 MZO852062:MZO852063 NJK852062:NJK852063 NTG852062:NTG852063 ODC852062:ODC852063 OMY852062:OMY852063 OWU852062:OWU852063 PGQ852062:PGQ852063 PQM852062:PQM852063 QAI852062:QAI852063 QKE852062:QKE852063 QUA852062:QUA852063 RDW852062:RDW852063 RNS852062:RNS852063 RXO852062:RXO852063 SHK852062:SHK852063 SRG852062:SRG852063 TBC852062:TBC852063 TKY852062:TKY852063 TUU852062:TUU852063 UEQ852062:UEQ852063 UOM852062:UOM852063 UYI852062:UYI852063 VIE852062:VIE852063 VSA852062:VSA852063 WBW852062:WBW852063 WLS852062:WLS852063 WVO852062:WVO852063 G917598:G917599 JC917598:JC917599 SY917598:SY917599 ACU917598:ACU917599 AMQ917598:AMQ917599 AWM917598:AWM917599 BGI917598:BGI917599 BQE917598:BQE917599 CAA917598:CAA917599 CJW917598:CJW917599 CTS917598:CTS917599 DDO917598:DDO917599 DNK917598:DNK917599 DXG917598:DXG917599 EHC917598:EHC917599 EQY917598:EQY917599 FAU917598:FAU917599 FKQ917598:FKQ917599 FUM917598:FUM917599 GEI917598:GEI917599 GOE917598:GOE917599 GYA917598:GYA917599 HHW917598:HHW917599 HRS917598:HRS917599 IBO917598:IBO917599 ILK917598:ILK917599 IVG917598:IVG917599 JFC917598:JFC917599 JOY917598:JOY917599 JYU917598:JYU917599 KIQ917598:KIQ917599 KSM917598:KSM917599 LCI917598:LCI917599 LME917598:LME917599 LWA917598:LWA917599 MFW917598:MFW917599 MPS917598:MPS917599 MZO917598:MZO917599 NJK917598:NJK917599 NTG917598:NTG917599 ODC917598:ODC917599 OMY917598:OMY917599 OWU917598:OWU917599 PGQ917598:PGQ917599 PQM917598:PQM917599 QAI917598:QAI917599 QKE917598:QKE917599 QUA917598:QUA917599 RDW917598:RDW917599 RNS917598:RNS917599 RXO917598:RXO917599 SHK917598:SHK917599 SRG917598:SRG917599 TBC917598:TBC917599 TKY917598:TKY917599 TUU917598:TUU917599 UEQ917598:UEQ917599 UOM917598:UOM917599 UYI917598:UYI917599 VIE917598:VIE917599 VSA917598:VSA917599 WBW917598:WBW917599 WLS917598:WLS917599 WVO917598:WVO917599 G983134:G983135 JC983134:JC983135 SY983134:SY983135 ACU983134:ACU983135 AMQ983134:AMQ983135 AWM983134:AWM983135 BGI983134:BGI983135 BQE983134:BQE983135 CAA983134:CAA983135 CJW983134:CJW983135 CTS983134:CTS983135 DDO983134:DDO983135 DNK983134:DNK983135 DXG983134:DXG983135 EHC983134:EHC983135 EQY983134:EQY983135 FAU983134:FAU983135 FKQ983134:FKQ983135 FUM983134:FUM983135 GEI983134:GEI983135 GOE983134:GOE983135 GYA983134:GYA983135 HHW983134:HHW983135 HRS983134:HRS983135 IBO983134:IBO983135 ILK983134:ILK983135 IVG983134:IVG983135 JFC983134:JFC983135 JOY983134:JOY983135 JYU983134:JYU983135 KIQ983134:KIQ983135 KSM983134:KSM983135 LCI983134:LCI983135 LME983134:LME983135 LWA983134:LWA983135 MFW983134:MFW983135 MPS983134:MPS983135 MZO983134:MZO983135 NJK983134:NJK983135 NTG983134:NTG983135 ODC983134:ODC983135 OMY983134:OMY983135 OWU983134:OWU983135 PGQ983134:PGQ983135 PQM983134:PQM983135 QAI983134:QAI983135 QKE983134:QKE983135 QUA983134:QUA983135 RDW983134:RDW983135 RNS983134:RNS983135 RXO983134:RXO983135 SHK983134:SHK983135 SRG983134:SRG983135 TBC983134:TBC983135 TKY983134:TKY983135 TUU983134:TUU983135 UEQ983134:UEQ983135 UOM983134:UOM983135 UYI983134:UYI983135 VIE983134:VIE983135 VSA983134:VSA983135 WBW983134:WBW983135 WLS983134:WLS983135 WVO983134:WVO983135 G88:G89 JC88:JC89 SY88:SY89 ACU88:ACU89 AMQ88:AMQ89 AWM88:AWM89 BGI88:BGI89 BQE88:BQE89 CAA88:CAA89 CJW88:CJW89 CTS88:CTS89 DDO88:DDO89 DNK88:DNK89 DXG88:DXG89 EHC88:EHC89 EQY88:EQY89 FAU88:FAU89 FKQ88:FKQ89 FUM88:FUM89 GEI88:GEI89 GOE88:GOE89 GYA88:GYA89 HHW88:HHW89 HRS88:HRS89 IBO88:IBO89 ILK88:ILK89 IVG88:IVG89 JFC88:JFC89 JOY88:JOY89 JYU88:JYU89 KIQ88:KIQ89 KSM88:KSM89 LCI88:LCI89 LME88:LME89 LWA88:LWA89 MFW88:MFW89 MPS88:MPS89 MZO88:MZO89 NJK88:NJK89 NTG88:NTG89 ODC88:ODC89 OMY88:OMY89 OWU88:OWU89 PGQ88:PGQ89 PQM88:PQM89 QAI88:QAI89 QKE88:QKE89 QUA88:QUA89 RDW88:RDW89 RNS88:RNS89 RXO88:RXO89 SHK88:SHK89 SRG88:SRG89 TBC88:TBC89 TKY88:TKY89 TUU88:TUU89 UEQ88:UEQ89 UOM88:UOM89 UYI88:UYI89 VIE88:VIE89 VSA88:VSA89 WBW88:WBW89 WLS88:WLS89 WVO88:WVO89 G65624:G65625 JC65624:JC65625 SY65624:SY65625 ACU65624:ACU65625 AMQ65624:AMQ65625 AWM65624:AWM65625 BGI65624:BGI65625 BQE65624:BQE65625 CAA65624:CAA65625 CJW65624:CJW65625 CTS65624:CTS65625 DDO65624:DDO65625 DNK65624:DNK65625 DXG65624:DXG65625 EHC65624:EHC65625 EQY65624:EQY65625 FAU65624:FAU65625 FKQ65624:FKQ65625 FUM65624:FUM65625 GEI65624:GEI65625 GOE65624:GOE65625 GYA65624:GYA65625 HHW65624:HHW65625 HRS65624:HRS65625 IBO65624:IBO65625 ILK65624:ILK65625 IVG65624:IVG65625 JFC65624:JFC65625 JOY65624:JOY65625 JYU65624:JYU65625 KIQ65624:KIQ65625 KSM65624:KSM65625 LCI65624:LCI65625 LME65624:LME65625 LWA65624:LWA65625 MFW65624:MFW65625 MPS65624:MPS65625 MZO65624:MZO65625 NJK65624:NJK65625 NTG65624:NTG65625 ODC65624:ODC65625 OMY65624:OMY65625 OWU65624:OWU65625 PGQ65624:PGQ65625 PQM65624:PQM65625 QAI65624:QAI65625 QKE65624:QKE65625 QUA65624:QUA65625 RDW65624:RDW65625 RNS65624:RNS65625 RXO65624:RXO65625 SHK65624:SHK65625 SRG65624:SRG65625 TBC65624:TBC65625 TKY65624:TKY65625 TUU65624:TUU65625 UEQ65624:UEQ65625 UOM65624:UOM65625 UYI65624:UYI65625 VIE65624:VIE65625 VSA65624:VSA65625 WBW65624:WBW65625 WLS65624:WLS65625 WVO65624:WVO65625 G131160:G131161 JC131160:JC131161 SY131160:SY131161 ACU131160:ACU131161 AMQ131160:AMQ131161 AWM131160:AWM131161 BGI131160:BGI131161 BQE131160:BQE131161 CAA131160:CAA131161 CJW131160:CJW131161 CTS131160:CTS131161 DDO131160:DDO131161 DNK131160:DNK131161 DXG131160:DXG131161 EHC131160:EHC131161 EQY131160:EQY131161 FAU131160:FAU131161 FKQ131160:FKQ131161 FUM131160:FUM131161 GEI131160:GEI131161 GOE131160:GOE131161 GYA131160:GYA131161 HHW131160:HHW131161 HRS131160:HRS131161 IBO131160:IBO131161 ILK131160:ILK131161 IVG131160:IVG131161 JFC131160:JFC131161 JOY131160:JOY131161 JYU131160:JYU131161 KIQ131160:KIQ131161 KSM131160:KSM131161 LCI131160:LCI131161 LME131160:LME131161 LWA131160:LWA131161 MFW131160:MFW131161 MPS131160:MPS131161 MZO131160:MZO131161 NJK131160:NJK131161 NTG131160:NTG131161 ODC131160:ODC131161 OMY131160:OMY131161 OWU131160:OWU131161 PGQ131160:PGQ131161 PQM131160:PQM131161 QAI131160:QAI131161 QKE131160:QKE131161 QUA131160:QUA131161 RDW131160:RDW131161 RNS131160:RNS131161 RXO131160:RXO131161 SHK131160:SHK131161 SRG131160:SRG131161 TBC131160:TBC131161 TKY131160:TKY131161 TUU131160:TUU131161 UEQ131160:UEQ131161 UOM131160:UOM131161 UYI131160:UYI131161 VIE131160:VIE131161 VSA131160:VSA131161 WBW131160:WBW131161 WLS131160:WLS131161 WVO131160:WVO131161 G196696:G196697 JC196696:JC196697 SY196696:SY196697 ACU196696:ACU196697 AMQ196696:AMQ196697 AWM196696:AWM196697 BGI196696:BGI196697 BQE196696:BQE196697 CAA196696:CAA196697 CJW196696:CJW196697 CTS196696:CTS196697 DDO196696:DDO196697 DNK196696:DNK196697 DXG196696:DXG196697 EHC196696:EHC196697 EQY196696:EQY196697 FAU196696:FAU196697 FKQ196696:FKQ196697 FUM196696:FUM196697 GEI196696:GEI196697 GOE196696:GOE196697 GYA196696:GYA196697 HHW196696:HHW196697 HRS196696:HRS196697 IBO196696:IBO196697 ILK196696:ILK196697 IVG196696:IVG196697 JFC196696:JFC196697 JOY196696:JOY196697 JYU196696:JYU196697 KIQ196696:KIQ196697 KSM196696:KSM196697 LCI196696:LCI196697 LME196696:LME196697 LWA196696:LWA196697 MFW196696:MFW196697 MPS196696:MPS196697 MZO196696:MZO196697 NJK196696:NJK196697 NTG196696:NTG196697 ODC196696:ODC196697 OMY196696:OMY196697 OWU196696:OWU196697 PGQ196696:PGQ196697 PQM196696:PQM196697 QAI196696:QAI196697 QKE196696:QKE196697 QUA196696:QUA196697 RDW196696:RDW196697 RNS196696:RNS196697 RXO196696:RXO196697 SHK196696:SHK196697 SRG196696:SRG196697 TBC196696:TBC196697 TKY196696:TKY196697 TUU196696:TUU196697 UEQ196696:UEQ196697 UOM196696:UOM196697 UYI196696:UYI196697 VIE196696:VIE196697 VSA196696:VSA196697 WBW196696:WBW196697 WLS196696:WLS196697 WVO196696:WVO196697 G262232:G262233 JC262232:JC262233 SY262232:SY262233 ACU262232:ACU262233 AMQ262232:AMQ262233 AWM262232:AWM262233 BGI262232:BGI262233 BQE262232:BQE262233 CAA262232:CAA262233 CJW262232:CJW262233 CTS262232:CTS262233 DDO262232:DDO262233 DNK262232:DNK262233 DXG262232:DXG262233 EHC262232:EHC262233 EQY262232:EQY262233 FAU262232:FAU262233 FKQ262232:FKQ262233 FUM262232:FUM262233 GEI262232:GEI262233 GOE262232:GOE262233 GYA262232:GYA262233 HHW262232:HHW262233 HRS262232:HRS262233 IBO262232:IBO262233 ILK262232:ILK262233 IVG262232:IVG262233 JFC262232:JFC262233 JOY262232:JOY262233 JYU262232:JYU262233 KIQ262232:KIQ262233 KSM262232:KSM262233 LCI262232:LCI262233 LME262232:LME262233 LWA262232:LWA262233 MFW262232:MFW262233 MPS262232:MPS262233 MZO262232:MZO262233 NJK262232:NJK262233 NTG262232:NTG262233 ODC262232:ODC262233 OMY262232:OMY262233 OWU262232:OWU262233 PGQ262232:PGQ262233 PQM262232:PQM262233 QAI262232:QAI262233 QKE262232:QKE262233 QUA262232:QUA262233 RDW262232:RDW262233 RNS262232:RNS262233 RXO262232:RXO262233 SHK262232:SHK262233 SRG262232:SRG262233 TBC262232:TBC262233 TKY262232:TKY262233 TUU262232:TUU262233 UEQ262232:UEQ262233 UOM262232:UOM262233 UYI262232:UYI262233 VIE262232:VIE262233 VSA262232:VSA262233 WBW262232:WBW262233 WLS262232:WLS262233 WVO262232:WVO262233 G327768:G327769 JC327768:JC327769 SY327768:SY327769 ACU327768:ACU327769 AMQ327768:AMQ327769 AWM327768:AWM327769 BGI327768:BGI327769 BQE327768:BQE327769 CAA327768:CAA327769 CJW327768:CJW327769 CTS327768:CTS327769 DDO327768:DDO327769 DNK327768:DNK327769 DXG327768:DXG327769 EHC327768:EHC327769 EQY327768:EQY327769 FAU327768:FAU327769 FKQ327768:FKQ327769 FUM327768:FUM327769 GEI327768:GEI327769 GOE327768:GOE327769 GYA327768:GYA327769 HHW327768:HHW327769 HRS327768:HRS327769 IBO327768:IBO327769 ILK327768:ILK327769 IVG327768:IVG327769 JFC327768:JFC327769 JOY327768:JOY327769 JYU327768:JYU327769 KIQ327768:KIQ327769 KSM327768:KSM327769 LCI327768:LCI327769 LME327768:LME327769 LWA327768:LWA327769 MFW327768:MFW327769 MPS327768:MPS327769 MZO327768:MZO327769 NJK327768:NJK327769 NTG327768:NTG327769 ODC327768:ODC327769 OMY327768:OMY327769 OWU327768:OWU327769 PGQ327768:PGQ327769 PQM327768:PQM327769 QAI327768:QAI327769 QKE327768:QKE327769 QUA327768:QUA327769 RDW327768:RDW327769 RNS327768:RNS327769 RXO327768:RXO327769 SHK327768:SHK327769 SRG327768:SRG327769 TBC327768:TBC327769 TKY327768:TKY327769 TUU327768:TUU327769 UEQ327768:UEQ327769 UOM327768:UOM327769 UYI327768:UYI327769 VIE327768:VIE327769 VSA327768:VSA327769 WBW327768:WBW327769 WLS327768:WLS327769 WVO327768:WVO327769 G393304:G393305 JC393304:JC393305 SY393304:SY393305 ACU393304:ACU393305 AMQ393304:AMQ393305 AWM393304:AWM393305 BGI393304:BGI393305 BQE393304:BQE393305 CAA393304:CAA393305 CJW393304:CJW393305 CTS393304:CTS393305 DDO393304:DDO393305 DNK393304:DNK393305 DXG393304:DXG393305 EHC393304:EHC393305 EQY393304:EQY393305 FAU393304:FAU393305 FKQ393304:FKQ393305 FUM393304:FUM393305 GEI393304:GEI393305 GOE393304:GOE393305 GYA393304:GYA393305 HHW393304:HHW393305 HRS393304:HRS393305 IBO393304:IBO393305 ILK393304:ILK393305 IVG393304:IVG393305 JFC393304:JFC393305 JOY393304:JOY393305 JYU393304:JYU393305 KIQ393304:KIQ393305 KSM393304:KSM393305 LCI393304:LCI393305 LME393304:LME393305 LWA393304:LWA393305 MFW393304:MFW393305 MPS393304:MPS393305 MZO393304:MZO393305 NJK393304:NJK393305 NTG393304:NTG393305 ODC393304:ODC393305 OMY393304:OMY393305 OWU393304:OWU393305 PGQ393304:PGQ393305 PQM393304:PQM393305 QAI393304:QAI393305 QKE393304:QKE393305 QUA393304:QUA393305 RDW393304:RDW393305 RNS393304:RNS393305 RXO393304:RXO393305 SHK393304:SHK393305 SRG393304:SRG393305 TBC393304:TBC393305 TKY393304:TKY393305 TUU393304:TUU393305 UEQ393304:UEQ393305 UOM393304:UOM393305 UYI393304:UYI393305 VIE393304:VIE393305 VSA393304:VSA393305 WBW393304:WBW393305 WLS393304:WLS393305 WVO393304:WVO393305 G458840:G458841 JC458840:JC458841 SY458840:SY458841 ACU458840:ACU458841 AMQ458840:AMQ458841 AWM458840:AWM458841 BGI458840:BGI458841 BQE458840:BQE458841 CAA458840:CAA458841 CJW458840:CJW458841 CTS458840:CTS458841 DDO458840:DDO458841 DNK458840:DNK458841 DXG458840:DXG458841 EHC458840:EHC458841 EQY458840:EQY458841 FAU458840:FAU458841 FKQ458840:FKQ458841 FUM458840:FUM458841 GEI458840:GEI458841 GOE458840:GOE458841 GYA458840:GYA458841 HHW458840:HHW458841 HRS458840:HRS458841 IBO458840:IBO458841 ILK458840:ILK458841 IVG458840:IVG458841 JFC458840:JFC458841 JOY458840:JOY458841 JYU458840:JYU458841 KIQ458840:KIQ458841 KSM458840:KSM458841 LCI458840:LCI458841 LME458840:LME458841 LWA458840:LWA458841 MFW458840:MFW458841 MPS458840:MPS458841 MZO458840:MZO458841 NJK458840:NJK458841 NTG458840:NTG458841 ODC458840:ODC458841 OMY458840:OMY458841 OWU458840:OWU458841 PGQ458840:PGQ458841 PQM458840:PQM458841 QAI458840:QAI458841 QKE458840:QKE458841 QUA458840:QUA458841 RDW458840:RDW458841 RNS458840:RNS458841 RXO458840:RXO458841 SHK458840:SHK458841 SRG458840:SRG458841 TBC458840:TBC458841 TKY458840:TKY458841 TUU458840:TUU458841 UEQ458840:UEQ458841 UOM458840:UOM458841 UYI458840:UYI458841 VIE458840:VIE458841 VSA458840:VSA458841 WBW458840:WBW458841 WLS458840:WLS458841 WVO458840:WVO458841 G524376:G524377 JC524376:JC524377 SY524376:SY524377 ACU524376:ACU524377 AMQ524376:AMQ524377 AWM524376:AWM524377 BGI524376:BGI524377 BQE524376:BQE524377 CAA524376:CAA524377 CJW524376:CJW524377 CTS524376:CTS524377 DDO524376:DDO524377 DNK524376:DNK524377 DXG524376:DXG524377 EHC524376:EHC524377 EQY524376:EQY524377 FAU524376:FAU524377 FKQ524376:FKQ524377 FUM524376:FUM524377 GEI524376:GEI524377 GOE524376:GOE524377 GYA524376:GYA524377 HHW524376:HHW524377 HRS524376:HRS524377 IBO524376:IBO524377 ILK524376:ILK524377 IVG524376:IVG524377 JFC524376:JFC524377 JOY524376:JOY524377 JYU524376:JYU524377 KIQ524376:KIQ524377 KSM524376:KSM524377 LCI524376:LCI524377 LME524376:LME524377 LWA524376:LWA524377 MFW524376:MFW524377 MPS524376:MPS524377 MZO524376:MZO524377 NJK524376:NJK524377 NTG524376:NTG524377 ODC524376:ODC524377 OMY524376:OMY524377 OWU524376:OWU524377 PGQ524376:PGQ524377 PQM524376:PQM524377 QAI524376:QAI524377 QKE524376:QKE524377 QUA524376:QUA524377 RDW524376:RDW524377 RNS524376:RNS524377 RXO524376:RXO524377 SHK524376:SHK524377 SRG524376:SRG524377 TBC524376:TBC524377 TKY524376:TKY524377 TUU524376:TUU524377 UEQ524376:UEQ524377 UOM524376:UOM524377 UYI524376:UYI524377 VIE524376:VIE524377 VSA524376:VSA524377 WBW524376:WBW524377 WLS524376:WLS524377 WVO524376:WVO524377 G589912:G589913 JC589912:JC589913 SY589912:SY589913 ACU589912:ACU589913 AMQ589912:AMQ589913 AWM589912:AWM589913 BGI589912:BGI589913 BQE589912:BQE589913 CAA589912:CAA589913 CJW589912:CJW589913 CTS589912:CTS589913 DDO589912:DDO589913 DNK589912:DNK589913 DXG589912:DXG589913 EHC589912:EHC589913 EQY589912:EQY589913 FAU589912:FAU589913 FKQ589912:FKQ589913 FUM589912:FUM589913 GEI589912:GEI589913 GOE589912:GOE589913 GYA589912:GYA589913 HHW589912:HHW589913 HRS589912:HRS589913 IBO589912:IBO589913 ILK589912:ILK589913 IVG589912:IVG589913 JFC589912:JFC589913 JOY589912:JOY589913 JYU589912:JYU589913 KIQ589912:KIQ589913 KSM589912:KSM589913 LCI589912:LCI589913 LME589912:LME589913 LWA589912:LWA589913 MFW589912:MFW589913 MPS589912:MPS589913 MZO589912:MZO589913 NJK589912:NJK589913 NTG589912:NTG589913 ODC589912:ODC589913 OMY589912:OMY589913 OWU589912:OWU589913 PGQ589912:PGQ589913 PQM589912:PQM589913 QAI589912:QAI589913 QKE589912:QKE589913 QUA589912:QUA589913 RDW589912:RDW589913 RNS589912:RNS589913 RXO589912:RXO589913 SHK589912:SHK589913 SRG589912:SRG589913 TBC589912:TBC589913 TKY589912:TKY589913 TUU589912:TUU589913 UEQ589912:UEQ589913 UOM589912:UOM589913 UYI589912:UYI589913 VIE589912:VIE589913 VSA589912:VSA589913 WBW589912:WBW589913 WLS589912:WLS589913 WVO589912:WVO589913 G655448:G655449 JC655448:JC655449 SY655448:SY655449 ACU655448:ACU655449 AMQ655448:AMQ655449 AWM655448:AWM655449 BGI655448:BGI655449 BQE655448:BQE655449 CAA655448:CAA655449 CJW655448:CJW655449 CTS655448:CTS655449 DDO655448:DDO655449 DNK655448:DNK655449 DXG655448:DXG655449 EHC655448:EHC655449 EQY655448:EQY655449 FAU655448:FAU655449 FKQ655448:FKQ655449 FUM655448:FUM655449 GEI655448:GEI655449 GOE655448:GOE655449 GYA655448:GYA655449 HHW655448:HHW655449 HRS655448:HRS655449 IBO655448:IBO655449 ILK655448:ILK655449 IVG655448:IVG655449 JFC655448:JFC655449 JOY655448:JOY655449 JYU655448:JYU655449 KIQ655448:KIQ655449 KSM655448:KSM655449 LCI655448:LCI655449 LME655448:LME655449 LWA655448:LWA655449 MFW655448:MFW655449 MPS655448:MPS655449 MZO655448:MZO655449 NJK655448:NJK655449 NTG655448:NTG655449 ODC655448:ODC655449 OMY655448:OMY655449 OWU655448:OWU655449 PGQ655448:PGQ655449 PQM655448:PQM655449 QAI655448:QAI655449 QKE655448:QKE655449 QUA655448:QUA655449 RDW655448:RDW655449 RNS655448:RNS655449 RXO655448:RXO655449 SHK655448:SHK655449 SRG655448:SRG655449 TBC655448:TBC655449 TKY655448:TKY655449 TUU655448:TUU655449 UEQ655448:UEQ655449 UOM655448:UOM655449 UYI655448:UYI655449 VIE655448:VIE655449 VSA655448:VSA655449 WBW655448:WBW655449 WLS655448:WLS655449 WVO655448:WVO655449 G720984:G720985 JC720984:JC720985 SY720984:SY720985 ACU720984:ACU720985 AMQ720984:AMQ720985 AWM720984:AWM720985 BGI720984:BGI720985 BQE720984:BQE720985 CAA720984:CAA720985 CJW720984:CJW720985 CTS720984:CTS720985 DDO720984:DDO720985 DNK720984:DNK720985 DXG720984:DXG720985 EHC720984:EHC720985 EQY720984:EQY720985 FAU720984:FAU720985 FKQ720984:FKQ720985 FUM720984:FUM720985 GEI720984:GEI720985 GOE720984:GOE720985 GYA720984:GYA720985 HHW720984:HHW720985 HRS720984:HRS720985 IBO720984:IBO720985 ILK720984:ILK720985 IVG720984:IVG720985 JFC720984:JFC720985 JOY720984:JOY720985 JYU720984:JYU720985 KIQ720984:KIQ720985 KSM720984:KSM720985 LCI720984:LCI720985 LME720984:LME720985 LWA720984:LWA720985 MFW720984:MFW720985 MPS720984:MPS720985 MZO720984:MZO720985 NJK720984:NJK720985 NTG720984:NTG720985 ODC720984:ODC720985 OMY720984:OMY720985 OWU720984:OWU720985 PGQ720984:PGQ720985 PQM720984:PQM720985 QAI720984:QAI720985 QKE720984:QKE720985 QUA720984:QUA720985 RDW720984:RDW720985 RNS720984:RNS720985 RXO720984:RXO720985 SHK720984:SHK720985 SRG720984:SRG720985 TBC720984:TBC720985 TKY720984:TKY720985 TUU720984:TUU720985 UEQ720984:UEQ720985 UOM720984:UOM720985 UYI720984:UYI720985 VIE720984:VIE720985 VSA720984:VSA720985 WBW720984:WBW720985 WLS720984:WLS720985 WVO720984:WVO720985 G786520:G786521 JC786520:JC786521 SY786520:SY786521 ACU786520:ACU786521 AMQ786520:AMQ786521 AWM786520:AWM786521 BGI786520:BGI786521 BQE786520:BQE786521 CAA786520:CAA786521 CJW786520:CJW786521 CTS786520:CTS786521 DDO786520:DDO786521 DNK786520:DNK786521 DXG786520:DXG786521 EHC786520:EHC786521 EQY786520:EQY786521 FAU786520:FAU786521 FKQ786520:FKQ786521 FUM786520:FUM786521 GEI786520:GEI786521 GOE786520:GOE786521 GYA786520:GYA786521 HHW786520:HHW786521 HRS786520:HRS786521 IBO786520:IBO786521 ILK786520:ILK786521 IVG786520:IVG786521 JFC786520:JFC786521 JOY786520:JOY786521 JYU786520:JYU786521 KIQ786520:KIQ786521 KSM786520:KSM786521 LCI786520:LCI786521 LME786520:LME786521 LWA786520:LWA786521 MFW786520:MFW786521 MPS786520:MPS786521 MZO786520:MZO786521 NJK786520:NJK786521 NTG786520:NTG786521 ODC786520:ODC786521 OMY786520:OMY786521 OWU786520:OWU786521 PGQ786520:PGQ786521 PQM786520:PQM786521 QAI786520:QAI786521 QKE786520:QKE786521 QUA786520:QUA786521 RDW786520:RDW786521 RNS786520:RNS786521 RXO786520:RXO786521 SHK786520:SHK786521 SRG786520:SRG786521 TBC786520:TBC786521 TKY786520:TKY786521 TUU786520:TUU786521 UEQ786520:UEQ786521 UOM786520:UOM786521 UYI786520:UYI786521 VIE786520:VIE786521 VSA786520:VSA786521 WBW786520:WBW786521 WLS786520:WLS786521 WVO786520:WVO786521 G852056:G852057 JC852056:JC852057 SY852056:SY852057 ACU852056:ACU852057 AMQ852056:AMQ852057 AWM852056:AWM852057 BGI852056:BGI852057 BQE852056:BQE852057 CAA852056:CAA852057 CJW852056:CJW852057 CTS852056:CTS852057 DDO852056:DDO852057 DNK852056:DNK852057 DXG852056:DXG852057 EHC852056:EHC852057 EQY852056:EQY852057 FAU852056:FAU852057 FKQ852056:FKQ852057 FUM852056:FUM852057 GEI852056:GEI852057 GOE852056:GOE852057 GYA852056:GYA852057 HHW852056:HHW852057 HRS852056:HRS852057 IBO852056:IBO852057 ILK852056:ILK852057 IVG852056:IVG852057 JFC852056:JFC852057 JOY852056:JOY852057 JYU852056:JYU852057 KIQ852056:KIQ852057 KSM852056:KSM852057 LCI852056:LCI852057 LME852056:LME852057 LWA852056:LWA852057 MFW852056:MFW852057 MPS852056:MPS852057 MZO852056:MZO852057 NJK852056:NJK852057 NTG852056:NTG852057 ODC852056:ODC852057 OMY852056:OMY852057 OWU852056:OWU852057 PGQ852056:PGQ852057 PQM852056:PQM852057 QAI852056:QAI852057 QKE852056:QKE852057 QUA852056:QUA852057 RDW852056:RDW852057 RNS852056:RNS852057 RXO852056:RXO852057 SHK852056:SHK852057 SRG852056:SRG852057 TBC852056:TBC852057 TKY852056:TKY852057 TUU852056:TUU852057 UEQ852056:UEQ852057 UOM852056:UOM852057 UYI852056:UYI852057 VIE852056:VIE852057 VSA852056:VSA852057 WBW852056:WBW852057 WLS852056:WLS852057 WVO852056:WVO852057 G917592:G917593 JC917592:JC917593 SY917592:SY917593 ACU917592:ACU917593 AMQ917592:AMQ917593 AWM917592:AWM917593 BGI917592:BGI917593 BQE917592:BQE917593 CAA917592:CAA917593 CJW917592:CJW917593 CTS917592:CTS917593 DDO917592:DDO917593 DNK917592:DNK917593 DXG917592:DXG917593 EHC917592:EHC917593 EQY917592:EQY917593 FAU917592:FAU917593 FKQ917592:FKQ917593 FUM917592:FUM917593 GEI917592:GEI917593 GOE917592:GOE917593 GYA917592:GYA917593 HHW917592:HHW917593 HRS917592:HRS917593 IBO917592:IBO917593 ILK917592:ILK917593 IVG917592:IVG917593 JFC917592:JFC917593 JOY917592:JOY917593 JYU917592:JYU917593 KIQ917592:KIQ917593 KSM917592:KSM917593 LCI917592:LCI917593 LME917592:LME917593 LWA917592:LWA917593 MFW917592:MFW917593 MPS917592:MPS917593 MZO917592:MZO917593 NJK917592:NJK917593 NTG917592:NTG917593 ODC917592:ODC917593 OMY917592:OMY917593 OWU917592:OWU917593 PGQ917592:PGQ917593 PQM917592:PQM917593 QAI917592:QAI917593 QKE917592:QKE917593 QUA917592:QUA917593 RDW917592:RDW917593 RNS917592:RNS917593 RXO917592:RXO917593 SHK917592:SHK917593 SRG917592:SRG917593 TBC917592:TBC917593 TKY917592:TKY917593 TUU917592:TUU917593 UEQ917592:UEQ917593 UOM917592:UOM917593 UYI917592:UYI917593 VIE917592:VIE917593 VSA917592:VSA917593 WBW917592:WBW917593 WLS917592:WLS917593 WVO917592:WVO917593 G983128:G983129 JC983128:JC983129 SY983128:SY983129 ACU983128:ACU983129 AMQ983128:AMQ983129 AWM983128:AWM983129 BGI983128:BGI983129 BQE983128:BQE983129 CAA983128:CAA983129 CJW983128:CJW983129 CTS983128:CTS983129 DDO983128:DDO983129 DNK983128:DNK983129 DXG983128:DXG983129 EHC983128:EHC983129 EQY983128:EQY983129 FAU983128:FAU983129 FKQ983128:FKQ983129 FUM983128:FUM983129 GEI983128:GEI983129 GOE983128:GOE983129 GYA983128:GYA983129 HHW983128:HHW983129 HRS983128:HRS983129 IBO983128:IBO983129 ILK983128:ILK983129 IVG983128:IVG983129 JFC983128:JFC983129 JOY983128:JOY983129 JYU983128:JYU983129 KIQ983128:KIQ983129 KSM983128:KSM983129 LCI983128:LCI983129 LME983128:LME983129 LWA983128:LWA983129 MFW983128:MFW983129 MPS983128:MPS983129 MZO983128:MZO983129 NJK983128:NJK983129 NTG983128:NTG983129 ODC983128:ODC983129 OMY983128:OMY983129 OWU983128:OWU983129 PGQ983128:PGQ983129 PQM983128:PQM983129 QAI983128:QAI983129 QKE983128:QKE983129 QUA983128:QUA983129 RDW983128:RDW983129 RNS983128:RNS983129 RXO983128:RXO983129 SHK983128:SHK983129 SRG983128:SRG983129 TBC983128:TBC983129 TKY983128:TKY983129 TUU983128:TUU983129 UEQ983128:UEQ983129 UOM983128:UOM983129 UYI983128:UYI983129 VIE983128:VIE983129 VSA983128:VSA983129 WBW983128:WBW983129 WLS983128:WLS983129 WVO983128:WVO983129 G100:G105 JC100:JC105 SY100:SY105 ACU100:ACU105 AMQ100:AMQ105 AWM100:AWM105 BGI100:BGI105 BQE100:BQE105 CAA100:CAA105 CJW100:CJW105 CTS100:CTS105 DDO100:DDO105 DNK100:DNK105 DXG100:DXG105 EHC100:EHC105 EQY100:EQY105 FAU100:FAU105 FKQ100:FKQ105 FUM100:FUM105 GEI100:GEI105 GOE100:GOE105 GYA100:GYA105 HHW100:HHW105 HRS100:HRS105 IBO100:IBO105 ILK100:ILK105 IVG100:IVG105 JFC100:JFC105 JOY100:JOY105 JYU100:JYU105 KIQ100:KIQ105 KSM100:KSM105 LCI100:LCI105 LME100:LME105 LWA100:LWA105 MFW100:MFW105 MPS100:MPS105 MZO100:MZO105 NJK100:NJK105 NTG100:NTG105 ODC100:ODC105 OMY100:OMY105 OWU100:OWU105 PGQ100:PGQ105 PQM100:PQM105 QAI100:QAI105 QKE100:QKE105 QUA100:QUA105 RDW100:RDW105 RNS100:RNS105 RXO100:RXO105 SHK100:SHK105 SRG100:SRG105 TBC100:TBC105 TKY100:TKY105 TUU100:TUU105 UEQ100:UEQ105 UOM100:UOM105 UYI100:UYI105 VIE100:VIE105 VSA100:VSA105 WBW100:WBW105 WLS100:WLS105 WVO100:WVO105 G65636:G65641 JC65636:JC65641 SY65636:SY65641 ACU65636:ACU65641 AMQ65636:AMQ65641 AWM65636:AWM65641 BGI65636:BGI65641 BQE65636:BQE65641 CAA65636:CAA65641 CJW65636:CJW65641 CTS65636:CTS65641 DDO65636:DDO65641 DNK65636:DNK65641 DXG65636:DXG65641 EHC65636:EHC65641 EQY65636:EQY65641 FAU65636:FAU65641 FKQ65636:FKQ65641 FUM65636:FUM65641 GEI65636:GEI65641 GOE65636:GOE65641 GYA65636:GYA65641 HHW65636:HHW65641 HRS65636:HRS65641 IBO65636:IBO65641 ILK65636:ILK65641 IVG65636:IVG65641 JFC65636:JFC65641 JOY65636:JOY65641 JYU65636:JYU65641 KIQ65636:KIQ65641 KSM65636:KSM65641 LCI65636:LCI65641 LME65636:LME65641 LWA65636:LWA65641 MFW65636:MFW65641 MPS65636:MPS65641 MZO65636:MZO65641 NJK65636:NJK65641 NTG65636:NTG65641 ODC65636:ODC65641 OMY65636:OMY65641 OWU65636:OWU65641 PGQ65636:PGQ65641 PQM65636:PQM65641 QAI65636:QAI65641 QKE65636:QKE65641 QUA65636:QUA65641 RDW65636:RDW65641 RNS65636:RNS65641 RXO65636:RXO65641 SHK65636:SHK65641 SRG65636:SRG65641 TBC65636:TBC65641 TKY65636:TKY65641 TUU65636:TUU65641 UEQ65636:UEQ65641 UOM65636:UOM65641 UYI65636:UYI65641 VIE65636:VIE65641 VSA65636:VSA65641 WBW65636:WBW65641 WLS65636:WLS65641 WVO65636:WVO65641 G131172:G131177 JC131172:JC131177 SY131172:SY131177 ACU131172:ACU131177 AMQ131172:AMQ131177 AWM131172:AWM131177 BGI131172:BGI131177 BQE131172:BQE131177 CAA131172:CAA131177 CJW131172:CJW131177 CTS131172:CTS131177 DDO131172:DDO131177 DNK131172:DNK131177 DXG131172:DXG131177 EHC131172:EHC131177 EQY131172:EQY131177 FAU131172:FAU131177 FKQ131172:FKQ131177 FUM131172:FUM131177 GEI131172:GEI131177 GOE131172:GOE131177 GYA131172:GYA131177 HHW131172:HHW131177 HRS131172:HRS131177 IBO131172:IBO131177 ILK131172:ILK131177 IVG131172:IVG131177 JFC131172:JFC131177 JOY131172:JOY131177 JYU131172:JYU131177 KIQ131172:KIQ131177 KSM131172:KSM131177 LCI131172:LCI131177 LME131172:LME131177 LWA131172:LWA131177 MFW131172:MFW131177 MPS131172:MPS131177 MZO131172:MZO131177 NJK131172:NJK131177 NTG131172:NTG131177 ODC131172:ODC131177 OMY131172:OMY131177 OWU131172:OWU131177 PGQ131172:PGQ131177 PQM131172:PQM131177 QAI131172:QAI131177 QKE131172:QKE131177 QUA131172:QUA131177 RDW131172:RDW131177 RNS131172:RNS131177 RXO131172:RXO131177 SHK131172:SHK131177 SRG131172:SRG131177 TBC131172:TBC131177 TKY131172:TKY131177 TUU131172:TUU131177 UEQ131172:UEQ131177 UOM131172:UOM131177 UYI131172:UYI131177 VIE131172:VIE131177 VSA131172:VSA131177 WBW131172:WBW131177 WLS131172:WLS131177 WVO131172:WVO131177 G196708:G196713 JC196708:JC196713 SY196708:SY196713 ACU196708:ACU196713 AMQ196708:AMQ196713 AWM196708:AWM196713 BGI196708:BGI196713 BQE196708:BQE196713 CAA196708:CAA196713 CJW196708:CJW196713 CTS196708:CTS196713 DDO196708:DDO196713 DNK196708:DNK196713 DXG196708:DXG196713 EHC196708:EHC196713 EQY196708:EQY196713 FAU196708:FAU196713 FKQ196708:FKQ196713 FUM196708:FUM196713 GEI196708:GEI196713 GOE196708:GOE196713 GYA196708:GYA196713 HHW196708:HHW196713 HRS196708:HRS196713 IBO196708:IBO196713 ILK196708:ILK196713 IVG196708:IVG196713 JFC196708:JFC196713 JOY196708:JOY196713 JYU196708:JYU196713 KIQ196708:KIQ196713 KSM196708:KSM196713 LCI196708:LCI196713 LME196708:LME196713 LWA196708:LWA196713 MFW196708:MFW196713 MPS196708:MPS196713 MZO196708:MZO196713 NJK196708:NJK196713 NTG196708:NTG196713 ODC196708:ODC196713 OMY196708:OMY196713 OWU196708:OWU196713 PGQ196708:PGQ196713 PQM196708:PQM196713 QAI196708:QAI196713 QKE196708:QKE196713 QUA196708:QUA196713 RDW196708:RDW196713 RNS196708:RNS196713 RXO196708:RXO196713 SHK196708:SHK196713 SRG196708:SRG196713 TBC196708:TBC196713 TKY196708:TKY196713 TUU196708:TUU196713 UEQ196708:UEQ196713 UOM196708:UOM196713 UYI196708:UYI196713 VIE196708:VIE196713 VSA196708:VSA196713 WBW196708:WBW196713 WLS196708:WLS196713 WVO196708:WVO196713 G262244:G262249 JC262244:JC262249 SY262244:SY262249 ACU262244:ACU262249 AMQ262244:AMQ262249 AWM262244:AWM262249 BGI262244:BGI262249 BQE262244:BQE262249 CAA262244:CAA262249 CJW262244:CJW262249 CTS262244:CTS262249 DDO262244:DDO262249 DNK262244:DNK262249 DXG262244:DXG262249 EHC262244:EHC262249 EQY262244:EQY262249 FAU262244:FAU262249 FKQ262244:FKQ262249 FUM262244:FUM262249 GEI262244:GEI262249 GOE262244:GOE262249 GYA262244:GYA262249 HHW262244:HHW262249 HRS262244:HRS262249 IBO262244:IBO262249 ILK262244:ILK262249 IVG262244:IVG262249 JFC262244:JFC262249 JOY262244:JOY262249 JYU262244:JYU262249 KIQ262244:KIQ262249 KSM262244:KSM262249 LCI262244:LCI262249 LME262244:LME262249 LWA262244:LWA262249 MFW262244:MFW262249 MPS262244:MPS262249 MZO262244:MZO262249 NJK262244:NJK262249 NTG262244:NTG262249 ODC262244:ODC262249 OMY262244:OMY262249 OWU262244:OWU262249 PGQ262244:PGQ262249 PQM262244:PQM262249 QAI262244:QAI262249 QKE262244:QKE262249 QUA262244:QUA262249 RDW262244:RDW262249 RNS262244:RNS262249 RXO262244:RXO262249 SHK262244:SHK262249 SRG262244:SRG262249 TBC262244:TBC262249 TKY262244:TKY262249 TUU262244:TUU262249 UEQ262244:UEQ262249 UOM262244:UOM262249 UYI262244:UYI262249 VIE262244:VIE262249 VSA262244:VSA262249 WBW262244:WBW262249 WLS262244:WLS262249 WVO262244:WVO262249 G327780:G327785 JC327780:JC327785 SY327780:SY327785 ACU327780:ACU327785 AMQ327780:AMQ327785 AWM327780:AWM327785 BGI327780:BGI327785 BQE327780:BQE327785 CAA327780:CAA327785 CJW327780:CJW327785 CTS327780:CTS327785 DDO327780:DDO327785 DNK327780:DNK327785 DXG327780:DXG327785 EHC327780:EHC327785 EQY327780:EQY327785 FAU327780:FAU327785 FKQ327780:FKQ327785 FUM327780:FUM327785 GEI327780:GEI327785 GOE327780:GOE327785 GYA327780:GYA327785 HHW327780:HHW327785 HRS327780:HRS327785 IBO327780:IBO327785 ILK327780:ILK327785 IVG327780:IVG327785 JFC327780:JFC327785 JOY327780:JOY327785 JYU327780:JYU327785 KIQ327780:KIQ327785 KSM327780:KSM327785 LCI327780:LCI327785 LME327780:LME327785 LWA327780:LWA327785 MFW327780:MFW327785 MPS327780:MPS327785 MZO327780:MZO327785 NJK327780:NJK327785 NTG327780:NTG327785 ODC327780:ODC327785 OMY327780:OMY327785 OWU327780:OWU327785 PGQ327780:PGQ327785 PQM327780:PQM327785 QAI327780:QAI327785 QKE327780:QKE327785 QUA327780:QUA327785 RDW327780:RDW327785 RNS327780:RNS327785 RXO327780:RXO327785 SHK327780:SHK327785 SRG327780:SRG327785 TBC327780:TBC327785 TKY327780:TKY327785 TUU327780:TUU327785 UEQ327780:UEQ327785 UOM327780:UOM327785 UYI327780:UYI327785 VIE327780:VIE327785 VSA327780:VSA327785 WBW327780:WBW327785 WLS327780:WLS327785 WVO327780:WVO327785 G393316:G393321 JC393316:JC393321 SY393316:SY393321 ACU393316:ACU393321 AMQ393316:AMQ393321 AWM393316:AWM393321 BGI393316:BGI393321 BQE393316:BQE393321 CAA393316:CAA393321 CJW393316:CJW393321 CTS393316:CTS393321 DDO393316:DDO393321 DNK393316:DNK393321 DXG393316:DXG393321 EHC393316:EHC393321 EQY393316:EQY393321 FAU393316:FAU393321 FKQ393316:FKQ393321 FUM393316:FUM393321 GEI393316:GEI393321 GOE393316:GOE393321 GYA393316:GYA393321 HHW393316:HHW393321 HRS393316:HRS393321 IBO393316:IBO393321 ILK393316:ILK393321 IVG393316:IVG393321 JFC393316:JFC393321 JOY393316:JOY393321 JYU393316:JYU393321 KIQ393316:KIQ393321 KSM393316:KSM393321 LCI393316:LCI393321 LME393316:LME393321 LWA393316:LWA393321 MFW393316:MFW393321 MPS393316:MPS393321 MZO393316:MZO393321 NJK393316:NJK393321 NTG393316:NTG393321 ODC393316:ODC393321 OMY393316:OMY393321 OWU393316:OWU393321 PGQ393316:PGQ393321 PQM393316:PQM393321 QAI393316:QAI393321 QKE393316:QKE393321 QUA393316:QUA393321 RDW393316:RDW393321 RNS393316:RNS393321 RXO393316:RXO393321 SHK393316:SHK393321 SRG393316:SRG393321 TBC393316:TBC393321 TKY393316:TKY393321 TUU393316:TUU393321 UEQ393316:UEQ393321 UOM393316:UOM393321 UYI393316:UYI393321 VIE393316:VIE393321 VSA393316:VSA393321 WBW393316:WBW393321 WLS393316:WLS393321 WVO393316:WVO393321 G458852:G458857 JC458852:JC458857 SY458852:SY458857 ACU458852:ACU458857 AMQ458852:AMQ458857 AWM458852:AWM458857 BGI458852:BGI458857 BQE458852:BQE458857 CAA458852:CAA458857 CJW458852:CJW458857 CTS458852:CTS458857 DDO458852:DDO458857 DNK458852:DNK458857 DXG458852:DXG458857 EHC458852:EHC458857 EQY458852:EQY458857 FAU458852:FAU458857 FKQ458852:FKQ458857 FUM458852:FUM458857 GEI458852:GEI458857 GOE458852:GOE458857 GYA458852:GYA458857 HHW458852:HHW458857 HRS458852:HRS458857 IBO458852:IBO458857 ILK458852:ILK458857 IVG458852:IVG458857 JFC458852:JFC458857 JOY458852:JOY458857 JYU458852:JYU458857 KIQ458852:KIQ458857 KSM458852:KSM458857 LCI458852:LCI458857 LME458852:LME458857 LWA458852:LWA458857 MFW458852:MFW458857 MPS458852:MPS458857 MZO458852:MZO458857 NJK458852:NJK458857 NTG458852:NTG458857 ODC458852:ODC458857 OMY458852:OMY458857 OWU458852:OWU458857 PGQ458852:PGQ458857 PQM458852:PQM458857 QAI458852:QAI458857 QKE458852:QKE458857 QUA458852:QUA458857 RDW458852:RDW458857 RNS458852:RNS458857 RXO458852:RXO458857 SHK458852:SHK458857 SRG458852:SRG458857 TBC458852:TBC458857 TKY458852:TKY458857 TUU458852:TUU458857 UEQ458852:UEQ458857 UOM458852:UOM458857 UYI458852:UYI458857 VIE458852:VIE458857 VSA458852:VSA458857 WBW458852:WBW458857 WLS458852:WLS458857 WVO458852:WVO458857 G524388:G524393 JC524388:JC524393 SY524388:SY524393 ACU524388:ACU524393 AMQ524388:AMQ524393 AWM524388:AWM524393 BGI524388:BGI524393 BQE524388:BQE524393 CAA524388:CAA524393 CJW524388:CJW524393 CTS524388:CTS524393 DDO524388:DDO524393 DNK524388:DNK524393 DXG524388:DXG524393 EHC524388:EHC524393 EQY524388:EQY524393 FAU524388:FAU524393 FKQ524388:FKQ524393 FUM524388:FUM524393 GEI524388:GEI524393 GOE524388:GOE524393 GYA524388:GYA524393 HHW524388:HHW524393 HRS524388:HRS524393 IBO524388:IBO524393 ILK524388:ILK524393 IVG524388:IVG524393 JFC524388:JFC524393 JOY524388:JOY524393 JYU524388:JYU524393 KIQ524388:KIQ524393 KSM524388:KSM524393 LCI524388:LCI524393 LME524388:LME524393 LWA524388:LWA524393 MFW524388:MFW524393 MPS524388:MPS524393 MZO524388:MZO524393 NJK524388:NJK524393 NTG524388:NTG524393 ODC524388:ODC524393 OMY524388:OMY524393 OWU524388:OWU524393 PGQ524388:PGQ524393 PQM524388:PQM524393 QAI524388:QAI524393 QKE524388:QKE524393 QUA524388:QUA524393 RDW524388:RDW524393 RNS524388:RNS524393 RXO524388:RXO524393 SHK524388:SHK524393 SRG524388:SRG524393 TBC524388:TBC524393 TKY524388:TKY524393 TUU524388:TUU524393 UEQ524388:UEQ524393 UOM524388:UOM524393 UYI524388:UYI524393 VIE524388:VIE524393 VSA524388:VSA524393 WBW524388:WBW524393 WLS524388:WLS524393 WVO524388:WVO524393 G589924:G589929 JC589924:JC589929 SY589924:SY589929 ACU589924:ACU589929 AMQ589924:AMQ589929 AWM589924:AWM589929 BGI589924:BGI589929 BQE589924:BQE589929 CAA589924:CAA589929 CJW589924:CJW589929 CTS589924:CTS589929 DDO589924:DDO589929 DNK589924:DNK589929 DXG589924:DXG589929 EHC589924:EHC589929 EQY589924:EQY589929 FAU589924:FAU589929 FKQ589924:FKQ589929 FUM589924:FUM589929 GEI589924:GEI589929 GOE589924:GOE589929 GYA589924:GYA589929 HHW589924:HHW589929 HRS589924:HRS589929 IBO589924:IBO589929 ILK589924:ILK589929 IVG589924:IVG589929 JFC589924:JFC589929 JOY589924:JOY589929 JYU589924:JYU589929 KIQ589924:KIQ589929 KSM589924:KSM589929 LCI589924:LCI589929 LME589924:LME589929 LWA589924:LWA589929 MFW589924:MFW589929 MPS589924:MPS589929 MZO589924:MZO589929 NJK589924:NJK589929 NTG589924:NTG589929 ODC589924:ODC589929 OMY589924:OMY589929 OWU589924:OWU589929 PGQ589924:PGQ589929 PQM589924:PQM589929 QAI589924:QAI589929 QKE589924:QKE589929 QUA589924:QUA589929 RDW589924:RDW589929 RNS589924:RNS589929 RXO589924:RXO589929 SHK589924:SHK589929 SRG589924:SRG589929 TBC589924:TBC589929 TKY589924:TKY589929 TUU589924:TUU589929 UEQ589924:UEQ589929 UOM589924:UOM589929 UYI589924:UYI589929 VIE589924:VIE589929 VSA589924:VSA589929 WBW589924:WBW589929 WLS589924:WLS589929 WVO589924:WVO589929 G655460:G655465 JC655460:JC655465 SY655460:SY655465 ACU655460:ACU655465 AMQ655460:AMQ655465 AWM655460:AWM655465 BGI655460:BGI655465 BQE655460:BQE655465 CAA655460:CAA655465 CJW655460:CJW655465 CTS655460:CTS655465 DDO655460:DDO655465 DNK655460:DNK655465 DXG655460:DXG655465 EHC655460:EHC655465 EQY655460:EQY655465 FAU655460:FAU655465 FKQ655460:FKQ655465 FUM655460:FUM655465 GEI655460:GEI655465 GOE655460:GOE655465 GYA655460:GYA655465 HHW655460:HHW655465 HRS655460:HRS655465 IBO655460:IBO655465 ILK655460:ILK655465 IVG655460:IVG655465 JFC655460:JFC655465 JOY655460:JOY655465 JYU655460:JYU655465 KIQ655460:KIQ655465 KSM655460:KSM655465 LCI655460:LCI655465 LME655460:LME655465 LWA655460:LWA655465 MFW655460:MFW655465 MPS655460:MPS655465 MZO655460:MZO655465 NJK655460:NJK655465 NTG655460:NTG655465 ODC655460:ODC655465 OMY655460:OMY655465 OWU655460:OWU655465 PGQ655460:PGQ655465 PQM655460:PQM655465 QAI655460:QAI655465 QKE655460:QKE655465 QUA655460:QUA655465 RDW655460:RDW655465 RNS655460:RNS655465 RXO655460:RXO655465 SHK655460:SHK655465 SRG655460:SRG655465 TBC655460:TBC655465 TKY655460:TKY655465 TUU655460:TUU655465 UEQ655460:UEQ655465 UOM655460:UOM655465 UYI655460:UYI655465 VIE655460:VIE655465 VSA655460:VSA655465 WBW655460:WBW655465 WLS655460:WLS655465 WVO655460:WVO655465 G720996:G721001 JC720996:JC721001 SY720996:SY721001 ACU720996:ACU721001 AMQ720996:AMQ721001 AWM720996:AWM721001 BGI720996:BGI721001 BQE720996:BQE721001 CAA720996:CAA721001 CJW720996:CJW721001 CTS720996:CTS721001 DDO720996:DDO721001 DNK720996:DNK721001 DXG720996:DXG721001 EHC720996:EHC721001 EQY720996:EQY721001 FAU720996:FAU721001 FKQ720996:FKQ721001 FUM720996:FUM721001 GEI720996:GEI721001 GOE720996:GOE721001 GYA720996:GYA721001 HHW720996:HHW721001 HRS720996:HRS721001 IBO720996:IBO721001 ILK720996:ILK721001 IVG720996:IVG721001 JFC720996:JFC721001 JOY720996:JOY721001 JYU720996:JYU721001 KIQ720996:KIQ721001 KSM720996:KSM721001 LCI720996:LCI721001 LME720996:LME721001 LWA720996:LWA721001 MFW720996:MFW721001 MPS720996:MPS721001 MZO720996:MZO721001 NJK720996:NJK721001 NTG720996:NTG721001 ODC720996:ODC721001 OMY720996:OMY721001 OWU720996:OWU721001 PGQ720996:PGQ721001 PQM720996:PQM721001 QAI720996:QAI721001 QKE720996:QKE721001 QUA720996:QUA721001 RDW720996:RDW721001 RNS720996:RNS721001 RXO720996:RXO721001 SHK720996:SHK721001 SRG720996:SRG721001 TBC720996:TBC721001 TKY720996:TKY721001 TUU720996:TUU721001 UEQ720996:UEQ721001 UOM720996:UOM721001 UYI720996:UYI721001 VIE720996:VIE721001 VSA720996:VSA721001 WBW720996:WBW721001 WLS720996:WLS721001 WVO720996:WVO721001 G786532:G786537 JC786532:JC786537 SY786532:SY786537 ACU786532:ACU786537 AMQ786532:AMQ786537 AWM786532:AWM786537 BGI786532:BGI786537 BQE786532:BQE786537 CAA786532:CAA786537 CJW786532:CJW786537 CTS786532:CTS786537 DDO786532:DDO786537 DNK786532:DNK786537 DXG786532:DXG786537 EHC786532:EHC786537 EQY786532:EQY786537 FAU786532:FAU786537 FKQ786532:FKQ786537 FUM786532:FUM786537 GEI786532:GEI786537 GOE786532:GOE786537 GYA786532:GYA786537 HHW786532:HHW786537 HRS786532:HRS786537 IBO786532:IBO786537 ILK786532:ILK786537 IVG786532:IVG786537 JFC786532:JFC786537 JOY786532:JOY786537 JYU786532:JYU786537 KIQ786532:KIQ786537 KSM786532:KSM786537 LCI786532:LCI786537 LME786532:LME786537 LWA786532:LWA786537 MFW786532:MFW786537 MPS786532:MPS786537 MZO786532:MZO786537 NJK786532:NJK786537 NTG786532:NTG786537 ODC786532:ODC786537 OMY786532:OMY786537 OWU786532:OWU786537 PGQ786532:PGQ786537 PQM786532:PQM786537 QAI786532:QAI786537 QKE786532:QKE786537 QUA786532:QUA786537 RDW786532:RDW786537 RNS786532:RNS786537 RXO786532:RXO786537 SHK786532:SHK786537 SRG786532:SRG786537 TBC786532:TBC786537 TKY786532:TKY786537 TUU786532:TUU786537 UEQ786532:UEQ786537 UOM786532:UOM786537 UYI786532:UYI786537 VIE786532:VIE786537 VSA786532:VSA786537 WBW786532:WBW786537 WLS786532:WLS786537 WVO786532:WVO786537 G852068:G852073 JC852068:JC852073 SY852068:SY852073 ACU852068:ACU852073 AMQ852068:AMQ852073 AWM852068:AWM852073 BGI852068:BGI852073 BQE852068:BQE852073 CAA852068:CAA852073 CJW852068:CJW852073 CTS852068:CTS852073 DDO852068:DDO852073 DNK852068:DNK852073 DXG852068:DXG852073 EHC852068:EHC852073 EQY852068:EQY852073 FAU852068:FAU852073 FKQ852068:FKQ852073 FUM852068:FUM852073 GEI852068:GEI852073 GOE852068:GOE852073 GYA852068:GYA852073 HHW852068:HHW852073 HRS852068:HRS852073 IBO852068:IBO852073 ILK852068:ILK852073 IVG852068:IVG852073 JFC852068:JFC852073 JOY852068:JOY852073 JYU852068:JYU852073 KIQ852068:KIQ852073 KSM852068:KSM852073 LCI852068:LCI852073 LME852068:LME852073 LWA852068:LWA852073 MFW852068:MFW852073 MPS852068:MPS852073 MZO852068:MZO852073 NJK852068:NJK852073 NTG852068:NTG852073 ODC852068:ODC852073 OMY852068:OMY852073 OWU852068:OWU852073 PGQ852068:PGQ852073 PQM852068:PQM852073 QAI852068:QAI852073 QKE852068:QKE852073 QUA852068:QUA852073 RDW852068:RDW852073 RNS852068:RNS852073 RXO852068:RXO852073 SHK852068:SHK852073 SRG852068:SRG852073 TBC852068:TBC852073 TKY852068:TKY852073 TUU852068:TUU852073 UEQ852068:UEQ852073 UOM852068:UOM852073 UYI852068:UYI852073 VIE852068:VIE852073 VSA852068:VSA852073 WBW852068:WBW852073 WLS852068:WLS852073 WVO852068:WVO852073 G917604:G917609 JC917604:JC917609 SY917604:SY917609 ACU917604:ACU917609 AMQ917604:AMQ917609 AWM917604:AWM917609 BGI917604:BGI917609 BQE917604:BQE917609 CAA917604:CAA917609 CJW917604:CJW917609 CTS917604:CTS917609 DDO917604:DDO917609 DNK917604:DNK917609 DXG917604:DXG917609 EHC917604:EHC917609 EQY917604:EQY917609 FAU917604:FAU917609 FKQ917604:FKQ917609 FUM917604:FUM917609 GEI917604:GEI917609 GOE917604:GOE917609 GYA917604:GYA917609 HHW917604:HHW917609 HRS917604:HRS917609 IBO917604:IBO917609 ILK917604:ILK917609 IVG917604:IVG917609 JFC917604:JFC917609 JOY917604:JOY917609 JYU917604:JYU917609 KIQ917604:KIQ917609 KSM917604:KSM917609 LCI917604:LCI917609 LME917604:LME917609 LWA917604:LWA917609 MFW917604:MFW917609 MPS917604:MPS917609 MZO917604:MZO917609 NJK917604:NJK917609 NTG917604:NTG917609 ODC917604:ODC917609 OMY917604:OMY917609 OWU917604:OWU917609 PGQ917604:PGQ917609 PQM917604:PQM917609 QAI917604:QAI917609 QKE917604:QKE917609 QUA917604:QUA917609 RDW917604:RDW917609 RNS917604:RNS917609 RXO917604:RXO917609 SHK917604:SHK917609 SRG917604:SRG917609 TBC917604:TBC917609 TKY917604:TKY917609 TUU917604:TUU917609 UEQ917604:UEQ917609 UOM917604:UOM917609 UYI917604:UYI917609 VIE917604:VIE917609 VSA917604:VSA917609 WBW917604:WBW917609 WLS917604:WLS917609 WVO917604:WVO917609 G983140:G983145 JC983140:JC983145 SY983140:SY983145 ACU983140:ACU983145 AMQ983140:AMQ983145 AWM983140:AWM983145 BGI983140:BGI983145 BQE983140:BQE983145 CAA983140:CAA983145 CJW983140:CJW983145 CTS983140:CTS983145 DDO983140:DDO983145 DNK983140:DNK983145 DXG983140:DXG983145 EHC983140:EHC983145 EQY983140:EQY983145 FAU983140:FAU983145 FKQ983140:FKQ983145 FUM983140:FUM983145 GEI983140:GEI983145 GOE983140:GOE983145 GYA983140:GYA983145 HHW983140:HHW983145 HRS983140:HRS983145 IBO983140:IBO983145 ILK983140:ILK983145 IVG983140:IVG983145 JFC983140:JFC983145 JOY983140:JOY983145 JYU983140:JYU983145 KIQ983140:KIQ983145 KSM983140:KSM983145 LCI983140:LCI983145 LME983140:LME983145 LWA983140:LWA983145 MFW983140:MFW983145 MPS983140:MPS983145 MZO983140:MZO983145 NJK983140:NJK983145 NTG983140:NTG983145 ODC983140:ODC983145 OMY983140:OMY983145 OWU983140:OWU983145 PGQ983140:PGQ983145 PQM983140:PQM983145 QAI983140:QAI983145 QKE983140:QKE983145 QUA983140:QUA983145 RDW983140:RDW983145 RNS983140:RNS983145 RXO983140:RXO983145 SHK983140:SHK983145 SRG983140:SRG983145 TBC983140:TBC983145 TKY983140:TKY983145 TUU983140:TUU983145 UEQ983140:UEQ983145 UOM983140:UOM983145 UYI983140:UYI983145 VIE983140:VIE983145 VSA983140:VSA983145 WBW983140:WBW983145 WLS983140:WLS983145 WVO983140:WVO983145 G68 JC73:JC79 SY73:SY79 ACU73:ACU79 AMQ73:AMQ79 AWM73:AWM79 BGI73:BGI79 BQE73:BQE79 CAA73:CAA79 CJW73:CJW79 CTS73:CTS79 DDO73:DDO79 DNK73:DNK79 DXG73:DXG79 EHC73:EHC79 EQY73:EQY79 FAU73:FAU79 FKQ73:FKQ79 FUM73:FUM79 GEI73:GEI79 GOE73:GOE79 GYA73:GYA79 HHW73:HHW79 HRS73:HRS79 IBO73:IBO79 ILK73:ILK79 IVG73:IVG79 JFC73:JFC79 JOY73:JOY79 JYU73:JYU79 KIQ73:KIQ79 KSM73:KSM79 LCI73:LCI79 LME73:LME79 LWA73:LWA79 MFW73:MFW79 MPS73:MPS79 MZO73:MZO79 NJK73:NJK79 NTG73:NTG79 ODC73:ODC79 OMY73:OMY79 OWU73:OWU79 PGQ73:PGQ79 PQM73:PQM79 QAI73:QAI79 QKE73:QKE79 QUA73:QUA79 RDW73:RDW79 RNS73:RNS79 RXO73:RXO79 SHK73:SHK79 SRG73:SRG79 TBC73:TBC79 TKY73:TKY79 TUU73:TUU79 UEQ73:UEQ79 UOM73:UOM79 UYI73:UYI79 VIE73:VIE79 VSA73:VSA79 WBW73:WBW79 WLS73:WLS79 WVO73:WVO79 G65609:G65615 JC65609:JC65615 SY65609:SY65615 ACU65609:ACU65615 AMQ65609:AMQ65615 AWM65609:AWM65615 BGI65609:BGI65615 BQE65609:BQE65615 CAA65609:CAA65615 CJW65609:CJW65615 CTS65609:CTS65615 DDO65609:DDO65615 DNK65609:DNK65615 DXG65609:DXG65615 EHC65609:EHC65615 EQY65609:EQY65615 FAU65609:FAU65615 FKQ65609:FKQ65615 FUM65609:FUM65615 GEI65609:GEI65615 GOE65609:GOE65615 GYA65609:GYA65615 HHW65609:HHW65615 HRS65609:HRS65615 IBO65609:IBO65615 ILK65609:ILK65615 IVG65609:IVG65615 JFC65609:JFC65615 JOY65609:JOY65615 JYU65609:JYU65615 KIQ65609:KIQ65615 KSM65609:KSM65615 LCI65609:LCI65615 LME65609:LME65615 LWA65609:LWA65615 MFW65609:MFW65615 MPS65609:MPS65615 MZO65609:MZO65615 NJK65609:NJK65615 NTG65609:NTG65615 ODC65609:ODC65615 OMY65609:OMY65615 OWU65609:OWU65615 PGQ65609:PGQ65615 PQM65609:PQM65615 QAI65609:QAI65615 QKE65609:QKE65615 QUA65609:QUA65615 RDW65609:RDW65615 RNS65609:RNS65615 RXO65609:RXO65615 SHK65609:SHK65615 SRG65609:SRG65615 TBC65609:TBC65615 TKY65609:TKY65615 TUU65609:TUU65615 UEQ65609:UEQ65615 UOM65609:UOM65615 UYI65609:UYI65615 VIE65609:VIE65615 VSA65609:VSA65615 WBW65609:WBW65615 WLS65609:WLS65615 WVO65609:WVO65615 G131145:G131151 JC131145:JC131151 SY131145:SY131151 ACU131145:ACU131151 AMQ131145:AMQ131151 AWM131145:AWM131151 BGI131145:BGI131151 BQE131145:BQE131151 CAA131145:CAA131151 CJW131145:CJW131151 CTS131145:CTS131151 DDO131145:DDO131151 DNK131145:DNK131151 DXG131145:DXG131151 EHC131145:EHC131151 EQY131145:EQY131151 FAU131145:FAU131151 FKQ131145:FKQ131151 FUM131145:FUM131151 GEI131145:GEI131151 GOE131145:GOE131151 GYA131145:GYA131151 HHW131145:HHW131151 HRS131145:HRS131151 IBO131145:IBO131151 ILK131145:ILK131151 IVG131145:IVG131151 JFC131145:JFC131151 JOY131145:JOY131151 JYU131145:JYU131151 KIQ131145:KIQ131151 KSM131145:KSM131151 LCI131145:LCI131151 LME131145:LME131151 LWA131145:LWA131151 MFW131145:MFW131151 MPS131145:MPS131151 MZO131145:MZO131151 NJK131145:NJK131151 NTG131145:NTG131151 ODC131145:ODC131151 OMY131145:OMY131151 OWU131145:OWU131151 PGQ131145:PGQ131151 PQM131145:PQM131151 QAI131145:QAI131151 QKE131145:QKE131151 QUA131145:QUA131151 RDW131145:RDW131151 RNS131145:RNS131151 RXO131145:RXO131151 SHK131145:SHK131151 SRG131145:SRG131151 TBC131145:TBC131151 TKY131145:TKY131151 TUU131145:TUU131151 UEQ131145:UEQ131151 UOM131145:UOM131151 UYI131145:UYI131151 VIE131145:VIE131151 VSA131145:VSA131151 WBW131145:WBW131151 WLS131145:WLS131151 WVO131145:WVO131151 G196681:G196687 JC196681:JC196687 SY196681:SY196687 ACU196681:ACU196687 AMQ196681:AMQ196687 AWM196681:AWM196687 BGI196681:BGI196687 BQE196681:BQE196687 CAA196681:CAA196687 CJW196681:CJW196687 CTS196681:CTS196687 DDO196681:DDO196687 DNK196681:DNK196687 DXG196681:DXG196687 EHC196681:EHC196687 EQY196681:EQY196687 FAU196681:FAU196687 FKQ196681:FKQ196687 FUM196681:FUM196687 GEI196681:GEI196687 GOE196681:GOE196687 GYA196681:GYA196687 HHW196681:HHW196687 HRS196681:HRS196687 IBO196681:IBO196687 ILK196681:ILK196687 IVG196681:IVG196687 JFC196681:JFC196687 JOY196681:JOY196687 JYU196681:JYU196687 KIQ196681:KIQ196687 KSM196681:KSM196687 LCI196681:LCI196687 LME196681:LME196687 LWA196681:LWA196687 MFW196681:MFW196687 MPS196681:MPS196687 MZO196681:MZO196687 NJK196681:NJK196687 NTG196681:NTG196687 ODC196681:ODC196687 OMY196681:OMY196687 OWU196681:OWU196687 PGQ196681:PGQ196687 PQM196681:PQM196687 QAI196681:QAI196687 QKE196681:QKE196687 QUA196681:QUA196687 RDW196681:RDW196687 RNS196681:RNS196687 RXO196681:RXO196687 SHK196681:SHK196687 SRG196681:SRG196687 TBC196681:TBC196687 TKY196681:TKY196687 TUU196681:TUU196687 UEQ196681:UEQ196687 UOM196681:UOM196687 UYI196681:UYI196687 VIE196681:VIE196687 VSA196681:VSA196687 WBW196681:WBW196687 WLS196681:WLS196687 WVO196681:WVO196687 G262217:G262223 JC262217:JC262223 SY262217:SY262223 ACU262217:ACU262223 AMQ262217:AMQ262223 AWM262217:AWM262223 BGI262217:BGI262223 BQE262217:BQE262223 CAA262217:CAA262223 CJW262217:CJW262223 CTS262217:CTS262223 DDO262217:DDO262223 DNK262217:DNK262223 DXG262217:DXG262223 EHC262217:EHC262223 EQY262217:EQY262223 FAU262217:FAU262223 FKQ262217:FKQ262223 FUM262217:FUM262223 GEI262217:GEI262223 GOE262217:GOE262223 GYA262217:GYA262223 HHW262217:HHW262223 HRS262217:HRS262223 IBO262217:IBO262223 ILK262217:ILK262223 IVG262217:IVG262223 JFC262217:JFC262223 JOY262217:JOY262223 JYU262217:JYU262223 KIQ262217:KIQ262223 KSM262217:KSM262223 LCI262217:LCI262223 LME262217:LME262223 LWA262217:LWA262223 MFW262217:MFW262223 MPS262217:MPS262223 MZO262217:MZO262223 NJK262217:NJK262223 NTG262217:NTG262223 ODC262217:ODC262223 OMY262217:OMY262223 OWU262217:OWU262223 PGQ262217:PGQ262223 PQM262217:PQM262223 QAI262217:QAI262223 QKE262217:QKE262223 QUA262217:QUA262223 RDW262217:RDW262223 RNS262217:RNS262223 RXO262217:RXO262223 SHK262217:SHK262223 SRG262217:SRG262223 TBC262217:TBC262223 TKY262217:TKY262223 TUU262217:TUU262223 UEQ262217:UEQ262223 UOM262217:UOM262223 UYI262217:UYI262223 VIE262217:VIE262223 VSA262217:VSA262223 WBW262217:WBW262223 WLS262217:WLS262223 WVO262217:WVO262223 G327753:G327759 JC327753:JC327759 SY327753:SY327759 ACU327753:ACU327759 AMQ327753:AMQ327759 AWM327753:AWM327759 BGI327753:BGI327759 BQE327753:BQE327759 CAA327753:CAA327759 CJW327753:CJW327759 CTS327753:CTS327759 DDO327753:DDO327759 DNK327753:DNK327759 DXG327753:DXG327759 EHC327753:EHC327759 EQY327753:EQY327759 FAU327753:FAU327759 FKQ327753:FKQ327759 FUM327753:FUM327759 GEI327753:GEI327759 GOE327753:GOE327759 GYA327753:GYA327759 HHW327753:HHW327759 HRS327753:HRS327759 IBO327753:IBO327759 ILK327753:ILK327759 IVG327753:IVG327759 JFC327753:JFC327759 JOY327753:JOY327759 JYU327753:JYU327759 KIQ327753:KIQ327759 KSM327753:KSM327759 LCI327753:LCI327759 LME327753:LME327759 LWA327753:LWA327759 MFW327753:MFW327759 MPS327753:MPS327759 MZO327753:MZO327759 NJK327753:NJK327759 NTG327753:NTG327759 ODC327753:ODC327759 OMY327753:OMY327759 OWU327753:OWU327759 PGQ327753:PGQ327759 PQM327753:PQM327759 QAI327753:QAI327759 QKE327753:QKE327759 QUA327753:QUA327759 RDW327753:RDW327759 RNS327753:RNS327759 RXO327753:RXO327759 SHK327753:SHK327759 SRG327753:SRG327759 TBC327753:TBC327759 TKY327753:TKY327759 TUU327753:TUU327759 UEQ327753:UEQ327759 UOM327753:UOM327759 UYI327753:UYI327759 VIE327753:VIE327759 VSA327753:VSA327759 WBW327753:WBW327759 WLS327753:WLS327759 WVO327753:WVO327759 G393289:G393295 JC393289:JC393295 SY393289:SY393295 ACU393289:ACU393295 AMQ393289:AMQ393295 AWM393289:AWM393295 BGI393289:BGI393295 BQE393289:BQE393295 CAA393289:CAA393295 CJW393289:CJW393295 CTS393289:CTS393295 DDO393289:DDO393295 DNK393289:DNK393295 DXG393289:DXG393295 EHC393289:EHC393295 EQY393289:EQY393295 FAU393289:FAU393295 FKQ393289:FKQ393295 FUM393289:FUM393295 GEI393289:GEI393295 GOE393289:GOE393295 GYA393289:GYA393295 HHW393289:HHW393295 HRS393289:HRS393295 IBO393289:IBO393295 ILK393289:ILK393295 IVG393289:IVG393295 JFC393289:JFC393295 JOY393289:JOY393295 JYU393289:JYU393295 KIQ393289:KIQ393295 KSM393289:KSM393295 LCI393289:LCI393295 LME393289:LME393295 LWA393289:LWA393295 MFW393289:MFW393295 MPS393289:MPS393295 MZO393289:MZO393295 NJK393289:NJK393295 NTG393289:NTG393295 ODC393289:ODC393295 OMY393289:OMY393295 OWU393289:OWU393295 PGQ393289:PGQ393295 PQM393289:PQM393295 QAI393289:QAI393295 QKE393289:QKE393295 QUA393289:QUA393295 RDW393289:RDW393295 RNS393289:RNS393295 RXO393289:RXO393295 SHK393289:SHK393295 SRG393289:SRG393295 TBC393289:TBC393295 TKY393289:TKY393295 TUU393289:TUU393295 UEQ393289:UEQ393295 UOM393289:UOM393295 UYI393289:UYI393295 VIE393289:VIE393295 VSA393289:VSA393295 WBW393289:WBW393295 WLS393289:WLS393295 WVO393289:WVO393295 G458825:G458831 JC458825:JC458831 SY458825:SY458831 ACU458825:ACU458831 AMQ458825:AMQ458831 AWM458825:AWM458831 BGI458825:BGI458831 BQE458825:BQE458831 CAA458825:CAA458831 CJW458825:CJW458831 CTS458825:CTS458831 DDO458825:DDO458831 DNK458825:DNK458831 DXG458825:DXG458831 EHC458825:EHC458831 EQY458825:EQY458831 FAU458825:FAU458831 FKQ458825:FKQ458831 FUM458825:FUM458831 GEI458825:GEI458831 GOE458825:GOE458831 GYA458825:GYA458831 HHW458825:HHW458831 HRS458825:HRS458831 IBO458825:IBO458831 ILK458825:ILK458831 IVG458825:IVG458831 JFC458825:JFC458831 JOY458825:JOY458831 JYU458825:JYU458831 KIQ458825:KIQ458831 KSM458825:KSM458831 LCI458825:LCI458831 LME458825:LME458831 LWA458825:LWA458831 MFW458825:MFW458831 MPS458825:MPS458831 MZO458825:MZO458831 NJK458825:NJK458831 NTG458825:NTG458831 ODC458825:ODC458831 OMY458825:OMY458831 OWU458825:OWU458831 PGQ458825:PGQ458831 PQM458825:PQM458831 QAI458825:QAI458831 QKE458825:QKE458831 QUA458825:QUA458831 RDW458825:RDW458831 RNS458825:RNS458831 RXO458825:RXO458831 SHK458825:SHK458831 SRG458825:SRG458831 TBC458825:TBC458831 TKY458825:TKY458831 TUU458825:TUU458831 UEQ458825:UEQ458831 UOM458825:UOM458831 UYI458825:UYI458831 VIE458825:VIE458831 VSA458825:VSA458831 WBW458825:WBW458831 WLS458825:WLS458831 WVO458825:WVO458831 G524361:G524367 JC524361:JC524367 SY524361:SY524367 ACU524361:ACU524367 AMQ524361:AMQ524367 AWM524361:AWM524367 BGI524361:BGI524367 BQE524361:BQE524367 CAA524361:CAA524367 CJW524361:CJW524367 CTS524361:CTS524367 DDO524361:DDO524367 DNK524361:DNK524367 DXG524361:DXG524367 EHC524361:EHC524367 EQY524361:EQY524367 FAU524361:FAU524367 FKQ524361:FKQ524367 FUM524361:FUM524367 GEI524361:GEI524367 GOE524361:GOE524367 GYA524361:GYA524367 HHW524361:HHW524367 HRS524361:HRS524367 IBO524361:IBO524367 ILK524361:ILK524367 IVG524361:IVG524367 JFC524361:JFC524367 JOY524361:JOY524367 JYU524361:JYU524367 KIQ524361:KIQ524367 KSM524361:KSM524367 LCI524361:LCI524367 LME524361:LME524367 LWA524361:LWA524367 MFW524361:MFW524367 MPS524361:MPS524367 MZO524361:MZO524367 NJK524361:NJK524367 NTG524361:NTG524367 ODC524361:ODC524367 OMY524361:OMY524367 OWU524361:OWU524367 PGQ524361:PGQ524367 PQM524361:PQM524367 QAI524361:QAI524367 QKE524361:QKE524367 QUA524361:QUA524367 RDW524361:RDW524367 RNS524361:RNS524367 RXO524361:RXO524367 SHK524361:SHK524367 SRG524361:SRG524367 TBC524361:TBC524367 TKY524361:TKY524367 TUU524361:TUU524367 UEQ524361:UEQ524367 UOM524361:UOM524367 UYI524361:UYI524367 VIE524361:VIE524367 VSA524361:VSA524367 WBW524361:WBW524367 WLS524361:WLS524367 WVO524361:WVO524367 G589897:G589903 JC589897:JC589903 SY589897:SY589903 ACU589897:ACU589903 AMQ589897:AMQ589903 AWM589897:AWM589903 BGI589897:BGI589903 BQE589897:BQE589903 CAA589897:CAA589903 CJW589897:CJW589903 CTS589897:CTS589903 DDO589897:DDO589903 DNK589897:DNK589903 DXG589897:DXG589903 EHC589897:EHC589903 EQY589897:EQY589903 FAU589897:FAU589903 FKQ589897:FKQ589903 FUM589897:FUM589903 GEI589897:GEI589903 GOE589897:GOE589903 GYA589897:GYA589903 HHW589897:HHW589903 HRS589897:HRS589903 IBO589897:IBO589903 ILK589897:ILK589903 IVG589897:IVG589903 JFC589897:JFC589903 JOY589897:JOY589903 JYU589897:JYU589903 KIQ589897:KIQ589903 KSM589897:KSM589903 LCI589897:LCI589903 LME589897:LME589903 LWA589897:LWA589903 MFW589897:MFW589903 MPS589897:MPS589903 MZO589897:MZO589903 NJK589897:NJK589903 NTG589897:NTG589903 ODC589897:ODC589903 OMY589897:OMY589903 OWU589897:OWU589903 PGQ589897:PGQ589903 PQM589897:PQM589903 QAI589897:QAI589903 QKE589897:QKE589903 QUA589897:QUA589903 RDW589897:RDW589903 RNS589897:RNS589903 RXO589897:RXO589903 SHK589897:SHK589903 SRG589897:SRG589903 TBC589897:TBC589903 TKY589897:TKY589903 TUU589897:TUU589903 UEQ589897:UEQ589903 UOM589897:UOM589903 UYI589897:UYI589903 VIE589897:VIE589903 VSA589897:VSA589903 WBW589897:WBW589903 WLS589897:WLS589903 WVO589897:WVO589903 G655433:G655439 JC655433:JC655439 SY655433:SY655439 ACU655433:ACU655439 AMQ655433:AMQ655439 AWM655433:AWM655439 BGI655433:BGI655439 BQE655433:BQE655439 CAA655433:CAA655439 CJW655433:CJW655439 CTS655433:CTS655439 DDO655433:DDO655439 DNK655433:DNK655439 DXG655433:DXG655439 EHC655433:EHC655439 EQY655433:EQY655439 FAU655433:FAU655439 FKQ655433:FKQ655439 FUM655433:FUM655439 GEI655433:GEI655439 GOE655433:GOE655439 GYA655433:GYA655439 HHW655433:HHW655439 HRS655433:HRS655439 IBO655433:IBO655439 ILK655433:ILK655439 IVG655433:IVG655439 JFC655433:JFC655439 JOY655433:JOY655439 JYU655433:JYU655439 KIQ655433:KIQ655439 KSM655433:KSM655439 LCI655433:LCI655439 LME655433:LME655439 LWA655433:LWA655439 MFW655433:MFW655439 MPS655433:MPS655439 MZO655433:MZO655439 NJK655433:NJK655439 NTG655433:NTG655439 ODC655433:ODC655439 OMY655433:OMY655439 OWU655433:OWU655439 PGQ655433:PGQ655439 PQM655433:PQM655439 QAI655433:QAI655439 QKE655433:QKE655439 QUA655433:QUA655439 RDW655433:RDW655439 RNS655433:RNS655439 RXO655433:RXO655439 SHK655433:SHK655439 SRG655433:SRG655439 TBC655433:TBC655439 TKY655433:TKY655439 TUU655433:TUU655439 UEQ655433:UEQ655439 UOM655433:UOM655439 UYI655433:UYI655439 VIE655433:VIE655439 VSA655433:VSA655439 WBW655433:WBW655439 WLS655433:WLS655439 WVO655433:WVO655439 G720969:G720975 JC720969:JC720975 SY720969:SY720975 ACU720969:ACU720975 AMQ720969:AMQ720975 AWM720969:AWM720975 BGI720969:BGI720975 BQE720969:BQE720975 CAA720969:CAA720975 CJW720969:CJW720975 CTS720969:CTS720975 DDO720969:DDO720975 DNK720969:DNK720975 DXG720969:DXG720975 EHC720969:EHC720975 EQY720969:EQY720975 FAU720969:FAU720975 FKQ720969:FKQ720975 FUM720969:FUM720975 GEI720969:GEI720975 GOE720969:GOE720975 GYA720969:GYA720975 HHW720969:HHW720975 HRS720969:HRS720975 IBO720969:IBO720975 ILK720969:ILK720975 IVG720969:IVG720975 JFC720969:JFC720975 JOY720969:JOY720975 JYU720969:JYU720975 KIQ720969:KIQ720975 KSM720969:KSM720975 LCI720969:LCI720975 LME720969:LME720975 LWA720969:LWA720975 MFW720969:MFW720975 MPS720969:MPS720975 MZO720969:MZO720975 NJK720969:NJK720975 NTG720969:NTG720975 ODC720969:ODC720975 OMY720969:OMY720975 OWU720969:OWU720975 PGQ720969:PGQ720975 PQM720969:PQM720975 QAI720969:QAI720975 QKE720969:QKE720975 QUA720969:QUA720975 RDW720969:RDW720975 RNS720969:RNS720975 RXO720969:RXO720975 SHK720969:SHK720975 SRG720969:SRG720975 TBC720969:TBC720975 TKY720969:TKY720975 TUU720969:TUU720975 UEQ720969:UEQ720975 UOM720969:UOM720975 UYI720969:UYI720975 VIE720969:VIE720975 VSA720969:VSA720975 WBW720969:WBW720975 WLS720969:WLS720975 WVO720969:WVO720975 G786505:G786511 JC786505:JC786511 SY786505:SY786511 ACU786505:ACU786511 AMQ786505:AMQ786511 AWM786505:AWM786511 BGI786505:BGI786511 BQE786505:BQE786511 CAA786505:CAA786511 CJW786505:CJW786511 CTS786505:CTS786511 DDO786505:DDO786511 DNK786505:DNK786511 DXG786505:DXG786511 EHC786505:EHC786511 EQY786505:EQY786511 FAU786505:FAU786511 FKQ786505:FKQ786511 FUM786505:FUM786511 GEI786505:GEI786511 GOE786505:GOE786511 GYA786505:GYA786511 HHW786505:HHW786511 HRS786505:HRS786511 IBO786505:IBO786511 ILK786505:ILK786511 IVG786505:IVG786511 JFC786505:JFC786511 JOY786505:JOY786511 JYU786505:JYU786511 KIQ786505:KIQ786511 KSM786505:KSM786511 LCI786505:LCI786511 LME786505:LME786511 LWA786505:LWA786511 MFW786505:MFW786511 MPS786505:MPS786511 MZO786505:MZO786511 NJK786505:NJK786511 NTG786505:NTG786511 ODC786505:ODC786511 OMY786505:OMY786511 OWU786505:OWU786511 PGQ786505:PGQ786511 PQM786505:PQM786511 QAI786505:QAI786511 QKE786505:QKE786511 QUA786505:QUA786511 RDW786505:RDW786511 RNS786505:RNS786511 RXO786505:RXO786511 SHK786505:SHK786511 SRG786505:SRG786511 TBC786505:TBC786511 TKY786505:TKY786511 TUU786505:TUU786511 UEQ786505:UEQ786511 UOM786505:UOM786511 UYI786505:UYI786511 VIE786505:VIE786511 VSA786505:VSA786511 WBW786505:WBW786511 WLS786505:WLS786511 WVO786505:WVO786511 G852041:G852047 JC852041:JC852047 SY852041:SY852047 ACU852041:ACU852047 AMQ852041:AMQ852047 AWM852041:AWM852047 BGI852041:BGI852047 BQE852041:BQE852047 CAA852041:CAA852047 CJW852041:CJW852047 CTS852041:CTS852047 DDO852041:DDO852047 DNK852041:DNK852047 DXG852041:DXG852047 EHC852041:EHC852047 EQY852041:EQY852047 FAU852041:FAU852047 FKQ852041:FKQ852047 FUM852041:FUM852047 GEI852041:GEI852047 GOE852041:GOE852047 GYA852041:GYA852047 HHW852041:HHW852047 HRS852041:HRS852047 IBO852041:IBO852047 ILK852041:ILK852047 IVG852041:IVG852047 JFC852041:JFC852047 JOY852041:JOY852047 JYU852041:JYU852047 KIQ852041:KIQ852047 KSM852041:KSM852047 LCI852041:LCI852047 LME852041:LME852047 LWA852041:LWA852047 MFW852041:MFW852047 MPS852041:MPS852047 MZO852041:MZO852047 NJK852041:NJK852047 NTG852041:NTG852047 ODC852041:ODC852047 OMY852041:OMY852047 OWU852041:OWU852047 PGQ852041:PGQ852047 PQM852041:PQM852047 QAI852041:QAI852047 QKE852041:QKE852047 QUA852041:QUA852047 RDW852041:RDW852047 RNS852041:RNS852047 RXO852041:RXO852047 SHK852041:SHK852047 SRG852041:SRG852047 TBC852041:TBC852047 TKY852041:TKY852047 TUU852041:TUU852047 UEQ852041:UEQ852047 UOM852041:UOM852047 UYI852041:UYI852047 VIE852041:VIE852047 VSA852041:VSA852047 WBW852041:WBW852047 WLS852041:WLS852047 WVO852041:WVO852047 G917577:G917583 JC917577:JC917583 SY917577:SY917583 ACU917577:ACU917583 AMQ917577:AMQ917583 AWM917577:AWM917583 BGI917577:BGI917583 BQE917577:BQE917583 CAA917577:CAA917583 CJW917577:CJW917583 CTS917577:CTS917583 DDO917577:DDO917583 DNK917577:DNK917583 DXG917577:DXG917583 EHC917577:EHC917583 EQY917577:EQY917583 FAU917577:FAU917583 FKQ917577:FKQ917583 FUM917577:FUM917583 GEI917577:GEI917583 GOE917577:GOE917583 GYA917577:GYA917583 HHW917577:HHW917583 HRS917577:HRS917583 IBO917577:IBO917583 ILK917577:ILK917583 IVG917577:IVG917583 JFC917577:JFC917583 JOY917577:JOY917583 JYU917577:JYU917583 KIQ917577:KIQ917583 KSM917577:KSM917583 LCI917577:LCI917583 LME917577:LME917583 LWA917577:LWA917583 MFW917577:MFW917583 MPS917577:MPS917583 MZO917577:MZO917583 NJK917577:NJK917583 NTG917577:NTG917583 ODC917577:ODC917583 OMY917577:OMY917583 OWU917577:OWU917583 PGQ917577:PGQ917583 PQM917577:PQM917583 QAI917577:QAI917583 QKE917577:QKE917583 QUA917577:QUA917583 RDW917577:RDW917583 RNS917577:RNS917583 RXO917577:RXO917583 SHK917577:SHK917583 SRG917577:SRG917583 TBC917577:TBC917583 TKY917577:TKY917583 TUU917577:TUU917583 UEQ917577:UEQ917583 UOM917577:UOM917583 UYI917577:UYI917583 VIE917577:VIE917583 VSA917577:VSA917583 WBW917577:WBW917583 WLS917577:WLS917583 WVO917577:WVO917583 G983113:G983119 JC983113:JC983119 SY983113:SY983119 ACU983113:ACU983119 AMQ983113:AMQ983119 AWM983113:AWM983119 BGI983113:BGI983119 BQE983113:BQE983119 CAA983113:CAA983119 CJW983113:CJW983119 CTS983113:CTS983119 DDO983113:DDO983119 DNK983113:DNK983119 DXG983113:DXG983119 EHC983113:EHC983119 EQY983113:EQY983119 FAU983113:FAU983119 FKQ983113:FKQ983119 FUM983113:FUM983119 GEI983113:GEI983119 GOE983113:GOE983119 GYA983113:GYA983119 HHW983113:HHW983119 HRS983113:HRS983119 IBO983113:IBO983119 ILK983113:ILK983119 IVG983113:IVG983119 JFC983113:JFC983119 JOY983113:JOY983119 JYU983113:JYU983119 KIQ983113:KIQ983119 KSM983113:KSM983119 LCI983113:LCI983119 LME983113:LME983119 LWA983113:LWA983119 MFW983113:MFW983119 MPS983113:MPS983119 MZO983113:MZO983119 NJK983113:NJK983119 NTG983113:NTG983119 ODC983113:ODC983119 OMY983113:OMY983119 OWU983113:OWU983119 PGQ983113:PGQ983119 PQM983113:PQM983119 QAI983113:QAI983119 QKE983113:QKE983119 QUA983113:QUA983119 RDW983113:RDW983119 RNS983113:RNS983119 RXO983113:RXO983119 SHK983113:SHK983119 SRG983113:SRG983119 TBC983113:TBC983119 TKY983113:TKY983119 TUU983113:TUU983119 UEQ983113:UEQ983119 UOM983113:UOM983119 UYI983113:UYI983119 VIE983113:VIE983119 VSA983113:VSA983119 WBW983113:WBW983119 WLS983113:WLS983119 WVO983113:WVO983119 G81:G84 JC81:JC84 SY81:SY84 ACU81:ACU84 AMQ81:AMQ84 AWM81:AWM84 BGI81:BGI84 BQE81:BQE84 CAA81:CAA84 CJW81:CJW84 CTS81:CTS84 DDO81:DDO84 DNK81:DNK84 DXG81:DXG84 EHC81:EHC84 EQY81:EQY84 FAU81:FAU84 FKQ81:FKQ84 FUM81:FUM84 GEI81:GEI84 GOE81:GOE84 GYA81:GYA84 HHW81:HHW84 HRS81:HRS84 IBO81:IBO84 ILK81:ILK84 IVG81:IVG84 JFC81:JFC84 JOY81:JOY84 JYU81:JYU84 KIQ81:KIQ84 KSM81:KSM84 LCI81:LCI84 LME81:LME84 LWA81:LWA84 MFW81:MFW84 MPS81:MPS84 MZO81:MZO84 NJK81:NJK84 NTG81:NTG84 ODC81:ODC84 OMY81:OMY84 OWU81:OWU84 PGQ81:PGQ84 PQM81:PQM84 QAI81:QAI84 QKE81:QKE84 QUA81:QUA84 RDW81:RDW84 RNS81:RNS84 RXO81:RXO84 SHK81:SHK84 SRG81:SRG84 TBC81:TBC84 TKY81:TKY84 TUU81:TUU84 UEQ81:UEQ84 UOM81:UOM84 UYI81:UYI84 VIE81:VIE84 VSA81:VSA84 WBW81:WBW84 WLS81:WLS84 WVO81:WVO84 G65617:G65620 JC65617:JC65620 SY65617:SY65620 ACU65617:ACU65620 AMQ65617:AMQ65620 AWM65617:AWM65620 BGI65617:BGI65620 BQE65617:BQE65620 CAA65617:CAA65620 CJW65617:CJW65620 CTS65617:CTS65620 DDO65617:DDO65620 DNK65617:DNK65620 DXG65617:DXG65620 EHC65617:EHC65620 EQY65617:EQY65620 FAU65617:FAU65620 FKQ65617:FKQ65620 FUM65617:FUM65620 GEI65617:GEI65620 GOE65617:GOE65620 GYA65617:GYA65620 HHW65617:HHW65620 HRS65617:HRS65620 IBO65617:IBO65620 ILK65617:ILK65620 IVG65617:IVG65620 JFC65617:JFC65620 JOY65617:JOY65620 JYU65617:JYU65620 KIQ65617:KIQ65620 KSM65617:KSM65620 LCI65617:LCI65620 LME65617:LME65620 LWA65617:LWA65620 MFW65617:MFW65620 MPS65617:MPS65620 MZO65617:MZO65620 NJK65617:NJK65620 NTG65617:NTG65620 ODC65617:ODC65620 OMY65617:OMY65620 OWU65617:OWU65620 PGQ65617:PGQ65620 PQM65617:PQM65620 QAI65617:QAI65620 QKE65617:QKE65620 QUA65617:QUA65620 RDW65617:RDW65620 RNS65617:RNS65620 RXO65617:RXO65620 SHK65617:SHK65620 SRG65617:SRG65620 TBC65617:TBC65620 TKY65617:TKY65620 TUU65617:TUU65620 UEQ65617:UEQ65620 UOM65617:UOM65620 UYI65617:UYI65620 VIE65617:VIE65620 VSA65617:VSA65620 WBW65617:WBW65620 WLS65617:WLS65620 WVO65617:WVO65620 G131153:G131156 JC131153:JC131156 SY131153:SY131156 ACU131153:ACU131156 AMQ131153:AMQ131156 AWM131153:AWM131156 BGI131153:BGI131156 BQE131153:BQE131156 CAA131153:CAA131156 CJW131153:CJW131156 CTS131153:CTS131156 DDO131153:DDO131156 DNK131153:DNK131156 DXG131153:DXG131156 EHC131153:EHC131156 EQY131153:EQY131156 FAU131153:FAU131156 FKQ131153:FKQ131156 FUM131153:FUM131156 GEI131153:GEI131156 GOE131153:GOE131156 GYA131153:GYA131156 HHW131153:HHW131156 HRS131153:HRS131156 IBO131153:IBO131156 ILK131153:ILK131156 IVG131153:IVG131156 JFC131153:JFC131156 JOY131153:JOY131156 JYU131153:JYU131156 KIQ131153:KIQ131156 KSM131153:KSM131156 LCI131153:LCI131156 LME131153:LME131156 LWA131153:LWA131156 MFW131153:MFW131156 MPS131153:MPS131156 MZO131153:MZO131156 NJK131153:NJK131156 NTG131153:NTG131156 ODC131153:ODC131156 OMY131153:OMY131156 OWU131153:OWU131156 PGQ131153:PGQ131156 PQM131153:PQM131156 QAI131153:QAI131156 QKE131153:QKE131156 QUA131153:QUA131156 RDW131153:RDW131156 RNS131153:RNS131156 RXO131153:RXO131156 SHK131153:SHK131156 SRG131153:SRG131156 TBC131153:TBC131156 TKY131153:TKY131156 TUU131153:TUU131156 UEQ131153:UEQ131156 UOM131153:UOM131156 UYI131153:UYI131156 VIE131153:VIE131156 VSA131153:VSA131156 WBW131153:WBW131156 WLS131153:WLS131156 WVO131153:WVO131156 G196689:G196692 JC196689:JC196692 SY196689:SY196692 ACU196689:ACU196692 AMQ196689:AMQ196692 AWM196689:AWM196692 BGI196689:BGI196692 BQE196689:BQE196692 CAA196689:CAA196692 CJW196689:CJW196692 CTS196689:CTS196692 DDO196689:DDO196692 DNK196689:DNK196692 DXG196689:DXG196692 EHC196689:EHC196692 EQY196689:EQY196692 FAU196689:FAU196692 FKQ196689:FKQ196692 FUM196689:FUM196692 GEI196689:GEI196692 GOE196689:GOE196692 GYA196689:GYA196692 HHW196689:HHW196692 HRS196689:HRS196692 IBO196689:IBO196692 ILK196689:ILK196692 IVG196689:IVG196692 JFC196689:JFC196692 JOY196689:JOY196692 JYU196689:JYU196692 KIQ196689:KIQ196692 KSM196689:KSM196692 LCI196689:LCI196692 LME196689:LME196692 LWA196689:LWA196692 MFW196689:MFW196692 MPS196689:MPS196692 MZO196689:MZO196692 NJK196689:NJK196692 NTG196689:NTG196692 ODC196689:ODC196692 OMY196689:OMY196692 OWU196689:OWU196692 PGQ196689:PGQ196692 PQM196689:PQM196692 QAI196689:QAI196692 QKE196689:QKE196692 QUA196689:QUA196692 RDW196689:RDW196692 RNS196689:RNS196692 RXO196689:RXO196692 SHK196689:SHK196692 SRG196689:SRG196692 TBC196689:TBC196692 TKY196689:TKY196692 TUU196689:TUU196692 UEQ196689:UEQ196692 UOM196689:UOM196692 UYI196689:UYI196692 VIE196689:VIE196692 VSA196689:VSA196692 WBW196689:WBW196692 WLS196689:WLS196692 WVO196689:WVO196692 G262225:G262228 JC262225:JC262228 SY262225:SY262228 ACU262225:ACU262228 AMQ262225:AMQ262228 AWM262225:AWM262228 BGI262225:BGI262228 BQE262225:BQE262228 CAA262225:CAA262228 CJW262225:CJW262228 CTS262225:CTS262228 DDO262225:DDO262228 DNK262225:DNK262228 DXG262225:DXG262228 EHC262225:EHC262228 EQY262225:EQY262228 FAU262225:FAU262228 FKQ262225:FKQ262228 FUM262225:FUM262228 GEI262225:GEI262228 GOE262225:GOE262228 GYA262225:GYA262228 HHW262225:HHW262228 HRS262225:HRS262228 IBO262225:IBO262228 ILK262225:ILK262228 IVG262225:IVG262228 JFC262225:JFC262228 JOY262225:JOY262228 JYU262225:JYU262228 KIQ262225:KIQ262228 KSM262225:KSM262228 LCI262225:LCI262228 LME262225:LME262228 LWA262225:LWA262228 MFW262225:MFW262228 MPS262225:MPS262228 MZO262225:MZO262228 NJK262225:NJK262228 NTG262225:NTG262228 ODC262225:ODC262228 OMY262225:OMY262228 OWU262225:OWU262228 PGQ262225:PGQ262228 PQM262225:PQM262228 QAI262225:QAI262228 QKE262225:QKE262228 QUA262225:QUA262228 RDW262225:RDW262228 RNS262225:RNS262228 RXO262225:RXO262228 SHK262225:SHK262228 SRG262225:SRG262228 TBC262225:TBC262228 TKY262225:TKY262228 TUU262225:TUU262228 UEQ262225:UEQ262228 UOM262225:UOM262228 UYI262225:UYI262228 VIE262225:VIE262228 VSA262225:VSA262228 WBW262225:WBW262228 WLS262225:WLS262228 WVO262225:WVO262228 G327761:G327764 JC327761:JC327764 SY327761:SY327764 ACU327761:ACU327764 AMQ327761:AMQ327764 AWM327761:AWM327764 BGI327761:BGI327764 BQE327761:BQE327764 CAA327761:CAA327764 CJW327761:CJW327764 CTS327761:CTS327764 DDO327761:DDO327764 DNK327761:DNK327764 DXG327761:DXG327764 EHC327761:EHC327764 EQY327761:EQY327764 FAU327761:FAU327764 FKQ327761:FKQ327764 FUM327761:FUM327764 GEI327761:GEI327764 GOE327761:GOE327764 GYA327761:GYA327764 HHW327761:HHW327764 HRS327761:HRS327764 IBO327761:IBO327764 ILK327761:ILK327764 IVG327761:IVG327764 JFC327761:JFC327764 JOY327761:JOY327764 JYU327761:JYU327764 KIQ327761:KIQ327764 KSM327761:KSM327764 LCI327761:LCI327764 LME327761:LME327764 LWA327761:LWA327764 MFW327761:MFW327764 MPS327761:MPS327764 MZO327761:MZO327764 NJK327761:NJK327764 NTG327761:NTG327764 ODC327761:ODC327764 OMY327761:OMY327764 OWU327761:OWU327764 PGQ327761:PGQ327764 PQM327761:PQM327764 QAI327761:QAI327764 QKE327761:QKE327764 QUA327761:QUA327764 RDW327761:RDW327764 RNS327761:RNS327764 RXO327761:RXO327764 SHK327761:SHK327764 SRG327761:SRG327764 TBC327761:TBC327764 TKY327761:TKY327764 TUU327761:TUU327764 UEQ327761:UEQ327764 UOM327761:UOM327764 UYI327761:UYI327764 VIE327761:VIE327764 VSA327761:VSA327764 WBW327761:WBW327764 WLS327761:WLS327764 WVO327761:WVO327764 G393297:G393300 JC393297:JC393300 SY393297:SY393300 ACU393297:ACU393300 AMQ393297:AMQ393300 AWM393297:AWM393300 BGI393297:BGI393300 BQE393297:BQE393300 CAA393297:CAA393300 CJW393297:CJW393300 CTS393297:CTS393300 DDO393297:DDO393300 DNK393297:DNK393300 DXG393297:DXG393300 EHC393297:EHC393300 EQY393297:EQY393300 FAU393297:FAU393300 FKQ393297:FKQ393300 FUM393297:FUM393300 GEI393297:GEI393300 GOE393297:GOE393300 GYA393297:GYA393300 HHW393297:HHW393300 HRS393297:HRS393300 IBO393297:IBO393300 ILK393297:ILK393300 IVG393297:IVG393300 JFC393297:JFC393300 JOY393297:JOY393300 JYU393297:JYU393300 KIQ393297:KIQ393300 KSM393297:KSM393300 LCI393297:LCI393300 LME393297:LME393300 LWA393297:LWA393300 MFW393297:MFW393300 MPS393297:MPS393300 MZO393297:MZO393300 NJK393297:NJK393300 NTG393297:NTG393300 ODC393297:ODC393300 OMY393297:OMY393300 OWU393297:OWU393300 PGQ393297:PGQ393300 PQM393297:PQM393300 QAI393297:QAI393300 QKE393297:QKE393300 QUA393297:QUA393300 RDW393297:RDW393300 RNS393297:RNS393300 RXO393297:RXO393300 SHK393297:SHK393300 SRG393297:SRG393300 TBC393297:TBC393300 TKY393297:TKY393300 TUU393297:TUU393300 UEQ393297:UEQ393300 UOM393297:UOM393300 UYI393297:UYI393300 VIE393297:VIE393300 VSA393297:VSA393300 WBW393297:WBW393300 WLS393297:WLS393300 WVO393297:WVO393300 G458833:G458836 JC458833:JC458836 SY458833:SY458836 ACU458833:ACU458836 AMQ458833:AMQ458836 AWM458833:AWM458836 BGI458833:BGI458836 BQE458833:BQE458836 CAA458833:CAA458836 CJW458833:CJW458836 CTS458833:CTS458836 DDO458833:DDO458836 DNK458833:DNK458836 DXG458833:DXG458836 EHC458833:EHC458836 EQY458833:EQY458836 FAU458833:FAU458836 FKQ458833:FKQ458836 FUM458833:FUM458836 GEI458833:GEI458836 GOE458833:GOE458836 GYA458833:GYA458836 HHW458833:HHW458836 HRS458833:HRS458836 IBO458833:IBO458836 ILK458833:ILK458836 IVG458833:IVG458836 JFC458833:JFC458836 JOY458833:JOY458836 JYU458833:JYU458836 KIQ458833:KIQ458836 KSM458833:KSM458836 LCI458833:LCI458836 LME458833:LME458836 LWA458833:LWA458836 MFW458833:MFW458836 MPS458833:MPS458836 MZO458833:MZO458836 NJK458833:NJK458836 NTG458833:NTG458836 ODC458833:ODC458836 OMY458833:OMY458836 OWU458833:OWU458836 PGQ458833:PGQ458836 PQM458833:PQM458836 QAI458833:QAI458836 QKE458833:QKE458836 QUA458833:QUA458836 RDW458833:RDW458836 RNS458833:RNS458836 RXO458833:RXO458836 SHK458833:SHK458836 SRG458833:SRG458836 TBC458833:TBC458836 TKY458833:TKY458836 TUU458833:TUU458836 UEQ458833:UEQ458836 UOM458833:UOM458836 UYI458833:UYI458836 VIE458833:VIE458836 VSA458833:VSA458836 WBW458833:WBW458836 WLS458833:WLS458836 WVO458833:WVO458836 G524369:G524372 JC524369:JC524372 SY524369:SY524372 ACU524369:ACU524372 AMQ524369:AMQ524372 AWM524369:AWM524372 BGI524369:BGI524372 BQE524369:BQE524372 CAA524369:CAA524372 CJW524369:CJW524372 CTS524369:CTS524372 DDO524369:DDO524372 DNK524369:DNK524372 DXG524369:DXG524372 EHC524369:EHC524372 EQY524369:EQY524372 FAU524369:FAU524372 FKQ524369:FKQ524372 FUM524369:FUM524372 GEI524369:GEI524372 GOE524369:GOE524372 GYA524369:GYA524372 HHW524369:HHW524372 HRS524369:HRS524372 IBO524369:IBO524372 ILK524369:ILK524372 IVG524369:IVG524372 JFC524369:JFC524372 JOY524369:JOY524372 JYU524369:JYU524372 KIQ524369:KIQ524372 KSM524369:KSM524372 LCI524369:LCI524372 LME524369:LME524372 LWA524369:LWA524372 MFW524369:MFW524372 MPS524369:MPS524372 MZO524369:MZO524372 NJK524369:NJK524372 NTG524369:NTG524372 ODC524369:ODC524372 OMY524369:OMY524372 OWU524369:OWU524372 PGQ524369:PGQ524372 PQM524369:PQM524372 QAI524369:QAI524372 QKE524369:QKE524372 QUA524369:QUA524372 RDW524369:RDW524372 RNS524369:RNS524372 RXO524369:RXO524372 SHK524369:SHK524372 SRG524369:SRG524372 TBC524369:TBC524372 TKY524369:TKY524372 TUU524369:TUU524372 UEQ524369:UEQ524372 UOM524369:UOM524372 UYI524369:UYI524372 VIE524369:VIE524372 VSA524369:VSA524372 WBW524369:WBW524372 WLS524369:WLS524372 WVO524369:WVO524372 G589905:G589908 JC589905:JC589908 SY589905:SY589908 ACU589905:ACU589908 AMQ589905:AMQ589908 AWM589905:AWM589908 BGI589905:BGI589908 BQE589905:BQE589908 CAA589905:CAA589908 CJW589905:CJW589908 CTS589905:CTS589908 DDO589905:DDO589908 DNK589905:DNK589908 DXG589905:DXG589908 EHC589905:EHC589908 EQY589905:EQY589908 FAU589905:FAU589908 FKQ589905:FKQ589908 FUM589905:FUM589908 GEI589905:GEI589908 GOE589905:GOE589908 GYA589905:GYA589908 HHW589905:HHW589908 HRS589905:HRS589908 IBO589905:IBO589908 ILK589905:ILK589908 IVG589905:IVG589908 JFC589905:JFC589908 JOY589905:JOY589908 JYU589905:JYU589908 KIQ589905:KIQ589908 KSM589905:KSM589908 LCI589905:LCI589908 LME589905:LME589908 LWA589905:LWA589908 MFW589905:MFW589908 MPS589905:MPS589908 MZO589905:MZO589908 NJK589905:NJK589908 NTG589905:NTG589908 ODC589905:ODC589908 OMY589905:OMY589908 OWU589905:OWU589908 PGQ589905:PGQ589908 PQM589905:PQM589908 QAI589905:QAI589908 QKE589905:QKE589908 QUA589905:QUA589908 RDW589905:RDW589908 RNS589905:RNS589908 RXO589905:RXO589908 SHK589905:SHK589908 SRG589905:SRG589908 TBC589905:TBC589908 TKY589905:TKY589908 TUU589905:TUU589908 UEQ589905:UEQ589908 UOM589905:UOM589908 UYI589905:UYI589908 VIE589905:VIE589908 VSA589905:VSA589908 WBW589905:WBW589908 WLS589905:WLS589908 WVO589905:WVO589908 G655441:G655444 JC655441:JC655444 SY655441:SY655444 ACU655441:ACU655444 AMQ655441:AMQ655444 AWM655441:AWM655444 BGI655441:BGI655444 BQE655441:BQE655444 CAA655441:CAA655444 CJW655441:CJW655444 CTS655441:CTS655444 DDO655441:DDO655444 DNK655441:DNK655444 DXG655441:DXG655444 EHC655441:EHC655444 EQY655441:EQY655444 FAU655441:FAU655444 FKQ655441:FKQ655444 FUM655441:FUM655444 GEI655441:GEI655444 GOE655441:GOE655444 GYA655441:GYA655444 HHW655441:HHW655444 HRS655441:HRS655444 IBO655441:IBO655444 ILK655441:ILK655444 IVG655441:IVG655444 JFC655441:JFC655444 JOY655441:JOY655444 JYU655441:JYU655444 KIQ655441:KIQ655444 KSM655441:KSM655444 LCI655441:LCI655444 LME655441:LME655444 LWA655441:LWA655444 MFW655441:MFW655444 MPS655441:MPS655444 MZO655441:MZO655444 NJK655441:NJK655444 NTG655441:NTG655444 ODC655441:ODC655444 OMY655441:OMY655444 OWU655441:OWU655444 PGQ655441:PGQ655444 PQM655441:PQM655444 QAI655441:QAI655444 QKE655441:QKE655444 QUA655441:QUA655444 RDW655441:RDW655444 RNS655441:RNS655444 RXO655441:RXO655444 SHK655441:SHK655444 SRG655441:SRG655444 TBC655441:TBC655444 TKY655441:TKY655444 TUU655441:TUU655444 UEQ655441:UEQ655444 UOM655441:UOM655444 UYI655441:UYI655444 VIE655441:VIE655444 VSA655441:VSA655444 WBW655441:WBW655444 WLS655441:WLS655444 WVO655441:WVO655444 G720977:G720980 JC720977:JC720980 SY720977:SY720980 ACU720977:ACU720980 AMQ720977:AMQ720980 AWM720977:AWM720980 BGI720977:BGI720980 BQE720977:BQE720980 CAA720977:CAA720980 CJW720977:CJW720980 CTS720977:CTS720980 DDO720977:DDO720980 DNK720977:DNK720980 DXG720977:DXG720980 EHC720977:EHC720980 EQY720977:EQY720980 FAU720977:FAU720980 FKQ720977:FKQ720980 FUM720977:FUM720980 GEI720977:GEI720980 GOE720977:GOE720980 GYA720977:GYA720980 HHW720977:HHW720980 HRS720977:HRS720980 IBO720977:IBO720980 ILK720977:ILK720980 IVG720977:IVG720980 JFC720977:JFC720980 JOY720977:JOY720980 JYU720977:JYU720980 KIQ720977:KIQ720980 KSM720977:KSM720980 LCI720977:LCI720980 LME720977:LME720980 LWA720977:LWA720980 MFW720977:MFW720980 MPS720977:MPS720980 MZO720977:MZO720980 NJK720977:NJK720980 NTG720977:NTG720980 ODC720977:ODC720980 OMY720977:OMY720980 OWU720977:OWU720980 PGQ720977:PGQ720980 PQM720977:PQM720980 QAI720977:QAI720980 QKE720977:QKE720980 QUA720977:QUA720980 RDW720977:RDW720980 RNS720977:RNS720980 RXO720977:RXO720980 SHK720977:SHK720980 SRG720977:SRG720980 TBC720977:TBC720980 TKY720977:TKY720980 TUU720977:TUU720980 UEQ720977:UEQ720980 UOM720977:UOM720980 UYI720977:UYI720980 VIE720977:VIE720980 VSA720977:VSA720980 WBW720977:WBW720980 WLS720977:WLS720980 WVO720977:WVO720980 G786513:G786516 JC786513:JC786516 SY786513:SY786516 ACU786513:ACU786516 AMQ786513:AMQ786516 AWM786513:AWM786516 BGI786513:BGI786516 BQE786513:BQE786516 CAA786513:CAA786516 CJW786513:CJW786516 CTS786513:CTS786516 DDO786513:DDO786516 DNK786513:DNK786516 DXG786513:DXG786516 EHC786513:EHC786516 EQY786513:EQY786516 FAU786513:FAU786516 FKQ786513:FKQ786516 FUM786513:FUM786516 GEI786513:GEI786516 GOE786513:GOE786516 GYA786513:GYA786516 HHW786513:HHW786516 HRS786513:HRS786516 IBO786513:IBO786516 ILK786513:ILK786516 IVG786513:IVG786516 JFC786513:JFC786516 JOY786513:JOY786516 JYU786513:JYU786516 KIQ786513:KIQ786516 KSM786513:KSM786516 LCI786513:LCI786516 LME786513:LME786516 LWA786513:LWA786516 MFW786513:MFW786516 MPS786513:MPS786516 MZO786513:MZO786516 NJK786513:NJK786516 NTG786513:NTG786516 ODC786513:ODC786516 OMY786513:OMY786516 OWU786513:OWU786516 PGQ786513:PGQ786516 PQM786513:PQM786516 QAI786513:QAI786516 QKE786513:QKE786516 QUA786513:QUA786516 RDW786513:RDW786516 RNS786513:RNS786516 RXO786513:RXO786516 SHK786513:SHK786516 SRG786513:SRG786516 TBC786513:TBC786516 TKY786513:TKY786516 TUU786513:TUU786516 UEQ786513:UEQ786516 UOM786513:UOM786516 UYI786513:UYI786516 VIE786513:VIE786516 VSA786513:VSA786516 WBW786513:WBW786516 WLS786513:WLS786516 WVO786513:WVO786516 G852049:G852052 JC852049:JC852052 SY852049:SY852052 ACU852049:ACU852052 AMQ852049:AMQ852052 AWM852049:AWM852052 BGI852049:BGI852052 BQE852049:BQE852052 CAA852049:CAA852052 CJW852049:CJW852052 CTS852049:CTS852052 DDO852049:DDO852052 DNK852049:DNK852052 DXG852049:DXG852052 EHC852049:EHC852052 EQY852049:EQY852052 FAU852049:FAU852052 FKQ852049:FKQ852052 FUM852049:FUM852052 GEI852049:GEI852052 GOE852049:GOE852052 GYA852049:GYA852052 HHW852049:HHW852052 HRS852049:HRS852052 IBO852049:IBO852052 ILK852049:ILK852052 IVG852049:IVG852052 JFC852049:JFC852052 JOY852049:JOY852052 JYU852049:JYU852052 KIQ852049:KIQ852052 KSM852049:KSM852052 LCI852049:LCI852052 LME852049:LME852052 LWA852049:LWA852052 MFW852049:MFW852052 MPS852049:MPS852052 MZO852049:MZO852052 NJK852049:NJK852052 NTG852049:NTG852052 ODC852049:ODC852052 OMY852049:OMY852052 OWU852049:OWU852052 PGQ852049:PGQ852052 PQM852049:PQM852052 QAI852049:QAI852052 QKE852049:QKE852052 QUA852049:QUA852052 RDW852049:RDW852052 RNS852049:RNS852052 RXO852049:RXO852052 SHK852049:SHK852052 SRG852049:SRG852052 TBC852049:TBC852052 TKY852049:TKY852052 TUU852049:TUU852052 UEQ852049:UEQ852052 UOM852049:UOM852052 UYI852049:UYI852052 VIE852049:VIE852052 VSA852049:VSA852052 WBW852049:WBW852052 WLS852049:WLS852052 WVO852049:WVO852052 G917585:G917588 JC917585:JC917588 SY917585:SY917588 ACU917585:ACU917588 AMQ917585:AMQ917588 AWM917585:AWM917588 BGI917585:BGI917588 BQE917585:BQE917588 CAA917585:CAA917588 CJW917585:CJW917588 CTS917585:CTS917588 DDO917585:DDO917588 DNK917585:DNK917588 DXG917585:DXG917588 EHC917585:EHC917588 EQY917585:EQY917588 FAU917585:FAU917588 FKQ917585:FKQ917588 FUM917585:FUM917588 GEI917585:GEI917588 GOE917585:GOE917588 GYA917585:GYA917588 HHW917585:HHW917588 HRS917585:HRS917588 IBO917585:IBO917588 ILK917585:ILK917588 IVG917585:IVG917588 JFC917585:JFC917588 JOY917585:JOY917588 JYU917585:JYU917588 KIQ917585:KIQ917588 KSM917585:KSM917588 LCI917585:LCI917588 LME917585:LME917588 LWA917585:LWA917588 MFW917585:MFW917588 MPS917585:MPS917588 MZO917585:MZO917588 NJK917585:NJK917588 NTG917585:NTG917588 ODC917585:ODC917588 OMY917585:OMY917588 OWU917585:OWU917588 PGQ917585:PGQ917588 PQM917585:PQM917588 QAI917585:QAI917588 QKE917585:QKE917588 QUA917585:QUA917588 RDW917585:RDW917588 RNS917585:RNS917588 RXO917585:RXO917588 SHK917585:SHK917588 SRG917585:SRG917588 TBC917585:TBC917588 TKY917585:TKY917588 TUU917585:TUU917588 UEQ917585:UEQ917588 UOM917585:UOM917588 UYI917585:UYI917588 VIE917585:VIE917588 VSA917585:VSA917588 WBW917585:WBW917588 WLS917585:WLS917588 WVO917585:WVO917588 G983121:G983124 JC983121:JC983124 SY983121:SY983124 ACU983121:ACU983124 AMQ983121:AMQ983124 AWM983121:AWM983124 BGI983121:BGI983124 BQE983121:BQE983124 CAA983121:CAA983124 CJW983121:CJW983124 CTS983121:CTS983124 DDO983121:DDO983124 DNK983121:DNK983124 DXG983121:DXG983124 EHC983121:EHC983124 EQY983121:EQY983124 FAU983121:FAU983124 FKQ983121:FKQ983124 FUM983121:FUM983124 GEI983121:GEI983124 GOE983121:GOE983124 GYA983121:GYA983124 HHW983121:HHW983124 HRS983121:HRS983124 IBO983121:IBO983124 ILK983121:ILK983124 IVG983121:IVG983124 JFC983121:JFC983124 JOY983121:JOY983124 JYU983121:JYU983124 KIQ983121:KIQ983124 KSM983121:KSM983124 LCI983121:LCI983124 LME983121:LME983124 LWA983121:LWA983124 MFW983121:MFW983124 MPS983121:MPS983124 MZO983121:MZO983124 NJK983121:NJK983124 NTG983121:NTG983124 ODC983121:ODC983124 OMY983121:OMY983124 OWU983121:OWU983124 PGQ983121:PGQ983124 PQM983121:PQM983124 QAI983121:QAI983124 QKE983121:QKE983124 QUA983121:QUA983124 RDW983121:RDW983124 RNS983121:RNS983124 RXO983121:RXO983124 SHK983121:SHK983124 SRG983121:SRG983124 TBC983121:TBC983124 TKY983121:TKY983124 TUU983121:TUU983124 UEQ983121:UEQ983124 UOM983121:UOM983124 UYI983121:UYI983124 VIE983121:VIE983124 VSA983121:VSA983124 WBW983121:WBW983124 WLS983121:WLS983124 WVO983121:WVO983124 VSA983103 JC29:JC35 SY29:SY35 ACU29:ACU35 AMQ29:AMQ35 AWM29:AWM35 BGI29:BGI35 BQE29:BQE35 CAA29:CAA35 CJW29:CJW35 CTS29:CTS35 DDO29:DDO35 DNK29:DNK35 DXG29:DXG35 EHC29:EHC35 EQY29:EQY35 FAU29:FAU35 FKQ29:FKQ35 FUM29:FUM35 GEI29:GEI35 GOE29:GOE35 GYA29:GYA35 HHW29:HHW35 HRS29:HRS35 IBO29:IBO35 ILK29:ILK35 IVG29:IVG35 JFC29:JFC35 JOY29:JOY35 JYU29:JYU35 KIQ29:KIQ35 KSM29:KSM35 LCI29:LCI35 LME29:LME35 LWA29:LWA35 MFW29:MFW35 MPS29:MPS35 MZO29:MZO35 NJK29:NJK35 NTG29:NTG35 ODC29:ODC35 OMY29:OMY35 OWU29:OWU35 PGQ29:PGQ35 PQM29:PQM35 QAI29:QAI35 QKE29:QKE35 QUA29:QUA35 RDW29:RDW35 RNS29:RNS35 RXO29:RXO35 SHK29:SHK35 SRG29:SRG35 TBC29:TBC35 TKY29:TKY35 TUU29:TUU35 UEQ29:UEQ35 UOM29:UOM35 UYI29:UYI35 VIE29:VIE35 VSA29:VSA35 WBW29:WBW35 WLS29:WLS35 WVO29:WVO35 G65565:G65571 JC65565:JC65571 SY65565:SY65571 ACU65565:ACU65571 AMQ65565:AMQ65571 AWM65565:AWM65571 BGI65565:BGI65571 BQE65565:BQE65571 CAA65565:CAA65571 CJW65565:CJW65571 CTS65565:CTS65571 DDO65565:DDO65571 DNK65565:DNK65571 DXG65565:DXG65571 EHC65565:EHC65571 EQY65565:EQY65571 FAU65565:FAU65571 FKQ65565:FKQ65571 FUM65565:FUM65571 GEI65565:GEI65571 GOE65565:GOE65571 GYA65565:GYA65571 HHW65565:HHW65571 HRS65565:HRS65571 IBO65565:IBO65571 ILK65565:ILK65571 IVG65565:IVG65571 JFC65565:JFC65571 JOY65565:JOY65571 JYU65565:JYU65571 KIQ65565:KIQ65571 KSM65565:KSM65571 LCI65565:LCI65571 LME65565:LME65571 LWA65565:LWA65571 MFW65565:MFW65571 MPS65565:MPS65571 MZO65565:MZO65571 NJK65565:NJK65571 NTG65565:NTG65571 ODC65565:ODC65571 OMY65565:OMY65571 OWU65565:OWU65571 PGQ65565:PGQ65571 PQM65565:PQM65571 QAI65565:QAI65571 QKE65565:QKE65571 QUA65565:QUA65571 RDW65565:RDW65571 RNS65565:RNS65571 RXO65565:RXO65571 SHK65565:SHK65571 SRG65565:SRG65571 TBC65565:TBC65571 TKY65565:TKY65571 TUU65565:TUU65571 UEQ65565:UEQ65571 UOM65565:UOM65571 UYI65565:UYI65571 VIE65565:VIE65571 VSA65565:VSA65571 WBW65565:WBW65571 WLS65565:WLS65571 WVO65565:WVO65571 G131101:G131107 JC131101:JC131107 SY131101:SY131107 ACU131101:ACU131107 AMQ131101:AMQ131107 AWM131101:AWM131107 BGI131101:BGI131107 BQE131101:BQE131107 CAA131101:CAA131107 CJW131101:CJW131107 CTS131101:CTS131107 DDO131101:DDO131107 DNK131101:DNK131107 DXG131101:DXG131107 EHC131101:EHC131107 EQY131101:EQY131107 FAU131101:FAU131107 FKQ131101:FKQ131107 FUM131101:FUM131107 GEI131101:GEI131107 GOE131101:GOE131107 GYA131101:GYA131107 HHW131101:HHW131107 HRS131101:HRS131107 IBO131101:IBO131107 ILK131101:ILK131107 IVG131101:IVG131107 JFC131101:JFC131107 JOY131101:JOY131107 JYU131101:JYU131107 KIQ131101:KIQ131107 KSM131101:KSM131107 LCI131101:LCI131107 LME131101:LME131107 LWA131101:LWA131107 MFW131101:MFW131107 MPS131101:MPS131107 MZO131101:MZO131107 NJK131101:NJK131107 NTG131101:NTG131107 ODC131101:ODC131107 OMY131101:OMY131107 OWU131101:OWU131107 PGQ131101:PGQ131107 PQM131101:PQM131107 QAI131101:QAI131107 QKE131101:QKE131107 QUA131101:QUA131107 RDW131101:RDW131107 RNS131101:RNS131107 RXO131101:RXO131107 SHK131101:SHK131107 SRG131101:SRG131107 TBC131101:TBC131107 TKY131101:TKY131107 TUU131101:TUU131107 UEQ131101:UEQ131107 UOM131101:UOM131107 UYI131101:UYI131107 VIE131101:VIE131107 VSA131101:VSA131107 WBW131101:WBW131107 WLS131101:WLS131107 WVO131101:WVO131107 G196637:G196643 JC196637:JC196643 SY196637:SY196643 ACU196637:ACU196643 AMQ196637:AMQ196643 AWM196637:AWM196643 BGI196637:BGI196643 BQE196637:BQE196643 CAA196637:CAA196643 CJW196637:CJW196643 CTS196637:CTS196643 DDO196637:DDO196643 DNK196637:DNK196643 DXG196637:DXG196643 EHC196637:EHC196643 EQY196637:EQY196643 FAU196637:FAU196643 FKQ196637:FKQ196643 FUM196637:FUM196643 GEI196637:GEI196643 GOE196637:GOE196643 GYA196637:GYA196643 HHW196637:HHW196643 HRS196637:HRS196643 IBO196637:IBO196643 ILK196637:ILK196643 IVG196637:IVG196643 JFC196637:JFC196643 JOY196637:JOY196643 JYU196637:JYU196643 KIQ196637:KIQ196643 KSM196637:KSM196643 LCI196637:LCI196643 LME196637:LME196643 LWA196637:LWA196643 MFW196637:MFW196643 MPS196637:MPS196643 MZO196637:MZO196643 NJK196637:NJK196643 NTG196637:NTG196643 ODC196637:ODC196643 OMY196637:OMY196643 OWU196637:OWU196643 PGQ196637:PGQ196643 PQM196637:PQM196643 QAI196637:QAI196643 QKE196637:QKE196643 QUA196637:QUA196643 RDW196637:RDW196643 RNS196637:RNS196643 RXO196637:RXO196643 SHK196637:SHK196643 SRG196637:SRG196643 TBC196637:TBC196643 TKY196637:TKY196643 TUU196637:TUU196643 UEQ196637:UEQ196643 UOM196637:UOM196643 UYI196637:UYI196643 VIE196637:VIE196643 VSA196637:VSA196643 WBW196637:WBW196643 WLS196637:WLS196643 WVO196637:WVO196643 G262173:G262179 JC262173:JC262179 SY262173:SY262179 ACU262173:ACU262179 AMQ262173:AMQ262179 AWM262173:AWM262179 BGI262173:BGI262179 BQE262173:BQE262179 CAA262173:CAA262179 CJW262173:CJW262179 CTS262173:CTS262179 DDO262173:DDO262179 DNK262173:DNK262179 DXG262173:DXG262179 EHC262173:EHC262179 EQY262173:EQY262179 FAU262173:FAU262179 FKQ262173:FKQ262179 FUM262173:FUM262179 GEI262173:GEI262179 GOE262173:GOE262179 GYA262173:GYA262179 HHW262173:HHW262179 HRS262173:HRS262179 IBO262173:IBO262179 ILK262173:ILK262179 IVG262173:IVG262179 JFC262173:JFC262179 JOY262173:JOY262179 JYU262173:JYU262179 KIQ262173:KIQ262179 KSM262173:KSM262179 LCI262173:LCI262179 LME262173:LME262179 LWA262173:LWA262179 MFW262173:MFW262179 MPS262173:MPS262179 MZO262173:MZO262179 NJK262173:NJK262179 NTG262173:NTG262179 ODC262173:ODC262179 OMY262173:OMY262179 OWU262173:OWU262179 PGQ262173:PGQ262179 PQM262173:PQM262179 QAI262173:QAI262179 QKE262173:QKE262179 QUA262173:QUA262179 RDW262173:RDW262179 RNS262173:RNS262179 RXO262173:RXO262179 SHK262173:SHK262179 SRG262173:SRG262179 TBC262173:TBC262179 TKY262173:TKY262179 TUU262173:TUU262179 UEQ262173:UEQ262179 UOM262173:UOM262179 UYI262173:UYI262179 VIE262173:VIE262179 VSA262173:VSA262179 WBW262173:WBW262179 WLS262173:WLS262179 WVO262173:WVO262179 G327709:G327715 JC327709:JC327715 SY327709:SY327715 ACU327709:ACU327715 AMQ327709:AMQ327715 AWM327709:AWM327715 BGI327709:BGI327715 BQE327709:BQE327715 CAA327709:CAA327715 CJW327709:CJW327715 CTS327709:CTS327715 DDO327709:DDO327715 DNK327709:DNK327715 DXG327709:DXG327715 EHC327709:EHC327715 EQY327709:EQY327715 FAU327709:FAU327715 FKQ327709:FKQ327715 FUM327709:FUM327715 GEI327709:GEI327715 GOE327709:GOE327715 GYA327709:GYA327715 HHW327709:HHW327715 HRS327709:HRS327715 IBO327709:IBO327715 ILK327709:ILK327715 IVG327709:IVG327715 JFC327709:JFC327715 JOY327709:JOY327715 JYU327709:JYU327715 KIQ327709:KIQ327715 KSM327709:KSM327715 LCI327709:LCI327715 LME327709:LME327715 LWA327709:LWA327715 MFW327709:MFW327715 MPS327709:MPS327715 MZO327709:MZO327715 NJK327709:NJK327715 NTG327709:NTG327715 ODC327709:ODC327715 OMY327709:OMY327715 OWU327709:OWU327715 PGQ327709:PGQ327715 PQM327709:PQM327715 QAI327709:QAI327715 QKE327709:QKE327715 QUA327709:QUA327715 RDW327709:RDW327715 RNS327709:RNS327715 RXO327709:RXO327715 SHK327709:SHK327715 SRG327709:SRG327715 TBC327709:TBC327715 TKY327709:TKY327715 TUU327709:TUU327715 UEQ327709:UEQ327715 UOM327709:UOM327715 UYI327709:UYI327715 VIE327709:VIE327715 VSA327709:VSA327715 WBW327709:WBW327715 WLS327709:WLS327715 WVO327709:WVO327715 G393245:G393251 JC393245:JC393251 SY393245:SY393251 ACU393245:ACU393251 AMQ393245:AMQ393251 AWM393245:AWM393251 BGI393245:BGI393251 BQE393245:BQE393251 CAA393245:CAA393251 CJW393245:CJW393251 CTS393245:CTS393251 DDO393245:DDO393251 DNK393245:DNK393251 DXG393245:DXG393251 EHC393245:EHC393251 EQY393245:EQY393251 FAU393245:FAU393251 FKQ393245:FKQ393251 FUM393245:FUM393251 GEI393245:GEI393251 GOE393245:GOE393251 GYA393245:GYA393251 HHW393245:HHW393251 HRS393245:HRS393251 IBO393245:IBO393251 ILK393245:ILK393251 IVG393245:IVG393251 JFC393245:JFC393251 JOY393245:JOY393251 JYU393245:JYU393251 KIQ393245:KIQ393251 KSM393245:KSM393251 LCI393245:LCI393251 LME393245:LME393251 LWA393245:LWA393251 MFW393245:MFW393251 MPS393245:MPS393251 MZO393245:MZO393251 NJK393245:NJK393251 NTG393245:NTG393251 ODC393245:ODC393251 OMY393245:OMY393251 OWU393245:OWU393251 PGQ393245:PGQ393251 PQM393245:PQM393251 QAI393245:QAI393251 QKE393245:QKE393251 QUA393245:QUA393251 RDW393245:RDW393251 RNS393245:RNS393251 RXO393245:RXO393251 SHK393245:SHK393251 SRG393245:SRG393251 TBC393245:TBC393251 TKY393245:TKY393251 TUU393245:TUU393251 UEQ393245:UEQ393251 UOM393245:UOM393251 UYI393245:UYI393251 VIE393245:VIE393251 VSA393245:VSA393251 WBW393245:WBW393251 WLS393245:WLS393251 WVO393245:WVO393251 G458781:G458787 JC458781:JC458787 SY458781:SY458787 ACU458781:ACU458787 AMQ458781:AMQ458787 AWM458781:AWM458787 BGI458781:BGI458787 BQE458781:BQE458787 CAA458781:CAA458787 CJW458781:CJW458787 CTS458781:CTS458787 DDO458781:DDO458787 DNK458781:DNK458787 DXG458781:DXG458787 EHC458781:EHC458787 EQY458781:EQY458787 FAU458781:FAU458787 FKQ458781:FKQ458787 FUM458781:FUM458787 GEI458781:GEI458787 GOE458781:GOE458787 GYA458781:GYA458787 HHW458781:HHW458787 HRS458781:HRS458787 IBO458781:IBO458787 ILK458781:ILK458787 IVG458781:IVG458787 JFC458781:JFC458787 JOY458781:JOY458787 JYU458781:JYU458787 KIQ458781:KIQ458787 KSM458781:KSM458787 LCI458781:LCI458787 LME458781:LME458787 LWA458781:LWA458787 MFW458781:MFW458787 MPS458781:MPS458787 MZO458781:MZO458787 NJK458781:NJK458787 NTG458781:NTG458787 ODC458781:ODC458787 OMY458781:OMY458787 OWU458781:OWU458787 PGQ458781:PGQ458787 PQM458781:PQM458787 QAI458781:QAI458787 QKE458781:QKE458787 QUA458781:QUA458787 RDW458781:RDW458787 RNS458781:RNS458787 RXO458781:RXO458787 SHK458781:SHK458787 SRG458781:SRG458787 TBC458781:TBC458787 TKY458781:TKY458787 TUU458781:TUU458787 UEQ458781:UEQ458787 UOM458781:UOM458787 UYI458781:UYI458787 VIE458781:VIE458787 VSA458781:VSA458787 WBW458781:WBW458787 WLS458781:WLS458787 WVO458781:WVO458787 G524317:G524323 JC524317:JC524323 SY524317:SY524323 ACU524317:ACU524323 AMQ524317:AMQ524323 AWM524317:AWM524323 BGI524317:BGI524323 BQE524317:BQE524323 CAA524317:CAA524323 CJW524317:CJW524323 CTS524317:CTS524323 DDO524317:DDO524323 DNK524317:DNK524323 DXG524317:DXG524323 EHC524317:EHC524323 EQY524317:EQY524323 FAU524317:FAU524323 FKQ524317:FKQ524323 FUM524317:FUM524323 GEI524317:GEI524323 GOE524317:GOE524323 GYA524317:GYA524323 HHW524317:HHW524323 HRS524317:HRS524323 IBO524317:IBO524323 ILK524317:ILK524323 IVG524317:IVG524323 JFC524317:JFC524323 JOY524317:JOY524323 JYU524317:JYU524323 KIQ524317:KIQ524323 KSM524317:KSM524323 LCI524317:LCI524323 LME524317:LME524323 LWA524317:LWA524323 MFW524317:MFW524323 MPS524317:MPS524323 MZO524317:MZO524323 NJK524317:NJK524323 NTG524317:NTG524323 ODC524317:ODC524323 OMY524317:OMY524323 OWU524317:OWU524323 PGQ524317:PGQ524323 PQM524317:PQM524323 QAI524317:QAI524323 QKE524317:QKE524323 QUA524317:QUA524323 RDW524317:RDW524323 RNS524317:RNS524323 RXO524317:RXO524323 SHK524317:SHK524323 SRG524317:SRG524323 TBC524317:TBC524323 TKY524317:TKY524323 TUU524317:TUU524323 UEQ524317:UEQ524323 UOM524317:UOM524323 UYI524317:UYI524323 VIE524317:VIE524323 VSA524317:VSA524323 WBW524317:WBW524323 WLS524317:WLS524323 WVO524317:WVO524323 G589853:G589859 JC589853:JC589859 SY589853:SY589859 ACU589853:ACU589859 AMQ589853:AMQ589859 AWM589853:AWM589859 BGI589853:BGI589859 BQE589853:BQE589859 CAA589853:CAA589859 CJW589853:CJW589859 CTS589853:CTS589859 DDO589853:DDO589859 DNK589853:DNK589859 DXG589853:DXG589859 EHC589853:EHC589859 EQY589853:EQY589859 FAU589853:FAU589859 FKQ589853:FKQ589859 FUM589853:FUM589859 GEI589853:GEI589859 GOE589853:GOE589859 GYA589853:GYA589859 HHW589853:HHW589859 HRS589853:HRS589859 IBO589853:IBO589859 ILK589853:ILK589859 IVG589853:IVG589859 JFC589853:JFC589859 JOY589853:JOY589859 JYU589853:JYU589859 KIQ589853:KIQ589859 KSM589853:KSM589859 LCI589853:LCI589859 LME589853:LME589859 LWA589853:LWA589859 MFW589853:MFW589859 MPS589853:MPS589859 MZO589853:MZO589859 NJK589853:NJK589859 NTG589853:NTG589859 ODC589853:ODC589859 OMY589853:OMY589859 OWU589853:OWU589859 PGQ589853:PGQ589859 PQM589853:PQM589859 QAI589853:QAI589859 QKE589853:QKE589859 QUA589853:QUA589859 RDW589853:RDW589859 RNS589853:RNS589859 RXO589853:RXO589859 SHK589853:SHK589859 SRG589853:SRG589859 TBC589853:TBC589859 TKY589853:TKY589859 TUU589853:TUU589859 UEQ589853:UEQ589859 UOM589853:UOM589859 UYI589853:UYI589859 VIE589853:VIE589859 VSA589853:VSA589859 WBW589853:WBW589859 WLS589853:WLS589859 WVO589853:WVO589859 G655389:G655395 JC655389:JC655395 SY655389:SY655395 ACU655389:ACU655395 AMQ655389:AMQ655395 AWM655389:AWM655395 BGI655389:BGI655395 BQE655389:BQE655395 CAA655389:CAA655395 CJW655389:CJW655395 CTS655389:CTS655395 DDO655389:DDO655395 DNK655389:DNK655395 DXG655389:DXG655395 EHC655389:EHC655395 EQY655389:EQY655395 FAU655389:FAU655395 FKQ655389:FKQ655395 FUM655389:FUM655395 GEI655389:GEI655395 GOE655389:GOE655395 GYA655389:GYA655395 HHW655389:HHW655395 HRS655389:HRS655395 IBO655389:IBO655395 ILK655389:ILK655395 IVG655389:IVG655395 JFC655389:JFC655395 JOY655389:JOY655395 JYU655389:JYU655395 KIQ655389:KIQ655395 KSM655389:KSM655395 LCI655389:LCI655395 LME655389:LME655395 LWA655389:LWA655395 MFW655389:MFW655395 MPS655389:MPS655395 MZO655389:MZO655395 NJK655389:NJK655395 NTG655389:NTG655395 ODC655389:ODC655395 OMY655389:OMY655395 OWU655389:OWU655395 PGQ655389:PGQ655395 PQM655389:PQM655395 QAI655389:QAI655395 QKE655389:QKE655395 QUA655389:QUA655395 RDW655389:RDW655395 RNS655389:RNS655395 RXO655389:RXO655395 SHK655389:SHK655395 SRG655389:SRG655395 TBC655389:TBC655395 TKY655389:TKY655395 TUU655389:TUU655395 UEQ655389:UEQ655395 UOM655389:UOM655395 UYI655389:UYI655395 VIE655389:VIE655395 VSA655389:VSA655395 WBW655389:WBW655395 WLS655389:WLS655395 WVO655389:WVO655395 G720925:G720931 JC720925:JC720931 SY720925:SY720931 ACU720925:ACU720931 AMQ720925:AMQ720931 AWM720925:AWM720931 BGI720925:BGI720931 BQE720925:BQE720931 CAA720925:CAA720931 CJW720925:CJW720931 CTS720925:CTS720931 DDO720925:DDO720931 DNK720925:DNK720931 DXG720925:DXG720931 EHC720925:EHC720931 EQY720925:EQY720931 FAU720925:FAU720931 FKQ720925:FKQ720931 FUM720925:FUM720931 GEI720925:GEI720931 GOE720925:GOE720931 GYA720925:GYA720931 HHW720925:HHW720931 HRS720925:HRS720931 IBO720925:IBO720931 ILK720925:ILK720931 IVG720925:IVG720931 JFC720925:JFC720931 JOY720925:JOY720931 JYU720925:JYU720931 KIQ720925:KIQ720931 KSM720925:KSM720931 LCI720925:LCI720931 LME720925:LME720931 LWA720925:LWA720931 MFW720925:MFW720931 MPS720925:MPS720931 MZO720925:MZO720931 NJK720925:NJK720931 NTG720925:NTG720931 ODC720925:ODC720931 OMY720925:OMY720931 OWU720925:OWU720931 PGQ720925:PGQ720931 PQM720925:PQM720931 QAI720925:QAI720931 QKE720925:QKE720931 QUA720925:QUA720931 RDW720925:RDW720931 RNS720925:RNS720931 RXO720925:RXO720931 SHK720925:SHK720931 SRG720925:SRG720931 TBC720925:TBC720931 TKY720925:TKY720931 TUU720925:TUU720931 UEQ720925:UEQ720931 UOM720925:UOM720931 UYI720925:UYI720931 VIE720925:VIE720931 VSA720925:VSA720931 WBW720925:WBW720931 WLS720925:WLS720931 WVO720925:WVO720931 G786461:G786467 JC786461:JC786467 SY786461:SY786467 ACU786461:ACU786467 AMQ786461:AMQ786467 AWM786461:AWM786467 BGI786461:BGI786467 BQE786461:BQE786467 CAA786461:CAA786467 CJW786461:CJW786467 CTS786461:CTS786467 DDO786461:DDO786467 DNK786461:DNK786467 DXG786461:DXG786467 EHC786461:EHC786467 EQY786461:EQY786467 FAU786461:FAU786467 FKQ786461:FKQ786467 FUM786461:FUM786467 GEI786461:GEI786467 GOE786461:GOE786467 GYA786461:GYA786467 HHW786461:HHW786467 HRS786461:HRS786467 IBO786461:IBO786467 ILK786461:ILK786467 IVG786461:IVG786467 JFC786461:JFC786467 JOY786461:JOY786467 JYU786461:JYU786467 KIQ786461:KIQ786467 KSM786461:KSM786467 LCI786461:LCI786467 LME786461:LME786467 LWA786461:LWA786467 MFW786461:MFW786467 MPS786461:MPS786467 MZO786461:MZO786467 NJK786461:NJK786467 NTG786461:NTG786467 ODC786461:ODC786467 OMY786461:OMY786467 OWU786461:OWU786467 PGQ786461:PGQ786467 PQM786461:PQM786467 QAI786461:QAI786467 QKE786461:QKE786467 QUA786461:QUA786467 RDW786461:RDW786467 RNS786461:RNS786467 RXO786461:RXO786467 SHK786461:SHK786467 SRG786461:SRG786467 TBC786461:TBC786467 TKY786461:TKY786467 TUU786461:TUU786467 UEQ786461:UEQ786467 UOM786461:UOM786467 UYI786461:UYI786467 VIE786461:VIE786467 VSA786461:VSA786467 WBW786461:WBW786467 WLS786461:WLS786467 WVO786461:WVO786467 G851997:G852003 JC851997:JC852003 SY851997:SY852003 ACU851997:ACU852003 AMQ851997:AMQ852003 AWM851997:AWM852003 BGI851997:BGI852003 BQE851997:BQE852003 CAA851997:CAA852003 CJW851997:CJW852003 CTS851997:CTS852003 DDO851997:DDO852003 DNK851997:DNK852003 DXG851997:DXG852003 EHC851997:EHC852003 EQY851997:EQY852003 FAU851997:FAU852003 FKQ851997:FKQ852003 FUM851997:FUM852003 GEI851997:GEI852003 GOE851997:GOE852003 GYA851997:GYA852003 HHW851997:HHW852003 HRS851997:HRS852003 IBO851997:IBO852003 ILK851997:ILK852003 IVG851997:IVG852003 JFC851997:JFC852003 JOY851997:JOY852003 JYU851997:JYU852003 KIQ851997:KIQ852003 KSM851997:KSM852003 LCI851997:LCI852003 LME851997:LME852003 LWA851997:LWA852003 MFW851997:MFW852003 MPS851997:MPS852003 MZO851997:MZO852003 NJK851997:NJK852003 NTG851997:NTG852003 ODC851997:ODC852003 OMY851997:OMY852003 OWU851997:OWU852003 PGQ851997:PGQ852003 PQM851997:PQM852003 QAI851997:QAI852003 QKE851997:QKE852003 QUA851997:QUA852003 RDW851997:RDW852003 RNS851997:RNS852003 RXO851997:RXO852003 SHK851997:SHK852003 SRG851997:SRG852003 TBC851997:TBC852003 TKY851997:TKY852003 TUU851997:TUU852003 UEQ851997:UEQ852003 UOM851997:UOM852003 UYI851997:UYI852003 VIE851997:VIE852003 VSA851997:VSA852003 WBW851997:WBW852003 WLS851997:WLS852003 WVO851997:WVO852003 G917533:G917539 JC917533:JC917539 SY917533:SY917539 ACU917533:ACU917539 AMQ917533:AMQ917539 AWM917533:AWM917539 BGI917533:BGI917539 BQE917533:BQE917539 CAA917533:CAA917539 CJW917533:CJW917539 CTS917533:CTS917539 DDO917533:DDO917539 DNK917533:DNK917539 DXG917533:DXG917539 EHC917533:EHC917539 EQY917533:EQY917539 FAU917533:FAU917539 FKQ917533:FKQ917539 FUM917533:FUM917539 GEI917533:GEI917539 GOE917533:GOE917539 GYA917533:GYA917539 HHW917533:HHW917539 HRS917533:HRS917539 IBO917533:IBO917539 ILK917533:ILK917539 IVG917533:IVG917539 JFC917533:JFC917539 JOY917533:JOY917539 JYU917533:JYU917539 KIQ917533:KIQ917539 KSM917533:KSM917539 LCI917533:LCI917539 LME917533:LME917539 LWA917533:LWA917539 MFW917533:MFW917539 MPS917533:MPS917539 MZO917533:MZO917539 NJK917533:NJK917539 NTG917533:NTG917539 ODC917533:ODC917539 OMY917533:OMY917539 OWU917533:OWU917539 PGQ917533:PGQ917539 PQM917533:PQM917539 QAI917533:QAI917539 QKE917533:QKE917539 QUA917533:QUA917539 RDW917533:RDW917539 RNS917533:RNS917539 RXO917533:RXO917539 SHK917533:SHK917539 SRG917533:SRG917539 TBC917533:TBC917539 TKY917533:TKY917539 TUU917533:TUU917539 UEQ917533:UEQ917539 UOM917533:UOM917539 UYI917533:UYI917539 VIE917533:VIE917539 VSA917533:VSA917539 WBW917533:WBW917539 WLS917533:WLS917539 WVO917533:WVO917539 G983069:G983075 JC983069:JC983075 SY983069:SY983075 ACU983069:ACU983075 AMQ983069:AMQ983075 AWM983069:AWM983075 BGI983069:BGI983075 BQE983069:BQE983075 CAA983069:CAA983075 CJW983069:CJW983075 CTS983069:CTS983075 DDO983069:DDO983075 DNK983069:DNK983075 DXG983069:DXG983075 EHC983069:EHC983075 EQY983069:EQY983075 FAU983069:FAU983075 FKQ983069:FKQ983075 FUM983069:FUM983075 GEI983069:GEI983075 GOE983069:GOE983075 GYA983069:GYA983075 HHW983069:HHW983075 HRS983069:HRS983075 IBO983069:IBO983075 ILK983069:ILK983075 IVG983069:IVG983075 JFC983069:JFC983075 JOY983069:JOY983075 JYU983069:JYU983075 KIQ983069:KIQ983075 KSM983069:KSM983075 LCI983069:LCI983075 LME983069:LME983075 LWA983069:LWA983075 MFW983069:MFW983075 MPS983069:MPS983075 MZO983069:MZO983075 NJK983069:NJK983075 NTG983069:NTG983075 ODC983069:ODC983075 OMY983069:OMY983075 OWU983069:OWU983075 PGQ983069:PGQ983075 PQM983069:PQM983075 QAI983069:QAI983075 QKE983069:QKE983075 QUA983069:QUA983075 RDW983069:RDW983075 RNS983069:RNS983075 RXO983069:RXO983075 SHK983069:SHK983075 SRG983069:SRG983075 TBC983069:TBC983075 TKY983069:TKY983075 TUU983069:TUU983075 UEQ983069:UEQ983075 UOM983069:UOM983075 UYI983069:UYI983075 VIE983069:VIE983075 VSA983069:VSA983075 WBW983069:WBW983075 WLS983069:WLS983075 WVO983069:WVO983075 TUU983103 JC50:JC52 SY50:SY52 ACU50:ACU52 AMQ50:AMQ52 AWM50:AWM52 BGI50:BGI52 BQE50:BQE52 CAA50:CAA52 CJW50:CJW52 CTS50:CTS52 DDO50:DDO52 DNK50:DNK52 DXG50:DXG52 EHC50:EHC52 EQY50:EQY52 FAU50:FAU52 FKQ50:FKQ52 FUM50:FUM52 GEI50:GEI52 GOE50:GOE52 GYA50:GYA52 HHW50:HHW52 HRS50:HRS52 IBO50:IBO52 ILK50:ILK52 IVG50:IVG52 JFC50:JFC52 JOY50:JOY52 JYU50:JYU52 KIQ50:KIQ52 KSM50:KSM52 LCI50:LCI52 LME50:LME52 LWA50:LWA52 MFW50:MFW52 MPS50:MPS52 MZO50:MZO52 NJK50:NJK52 NTG50:NTG52 ODC50:ODC52 OMY50:OMY52 OWU50:OWU52 PGQ50:PGQ52 PQM50:PQM52 QAI50:QAI52 QKE50:QKE52 QUA50:QUA52 RDW50:RDW52 RNS50:RNS52 RXO50:RXO52 SHK50:SHK52 SRG50:SRG52 TBC50:TBC52 TKY50:TKY52 TUU50:TUU52 UEQ50:UEQ52 UOM50:UOM52 UYI50:UYI52 VIE50:VIE52 VSA50:VSA52 WBW50:WBW52 WLS50:WLS52 WVO50:WVO52 G65586:G65588 JC65586:JC65588 SY65586:SY65588 ACU65586:ACU65588 AMQ65586:AMQ65588 AWM65586:AWM65588 BGI65586:BGI65588 BQE65586:BQE65588 CAA65586:CAA65588 CJW65586:CJW65588 CTS65586:CTS65588 DDO65586:DDO65588 DNK65586:DNK65588 DXG65586:DXG65588 EHC65586:EHC65588 EQY65586:EQY65588 FAU65586:FAU65588 FKQ65586:FKQ65588 FUM65586:FUM65588 GEI65586:GEI65588 GOE65586:GOE65588 GYA65586:GYA65588 HHW65586:HHW65588 HRS65586:HRS65588 IBO65586:IBO65588 ILK65586:ILK65588 IVG65586:IVG65588 JFC65586:JFC65588 JOY65586:JOY65588 JYU65586:JYU65588 KIQ65586:KIQ65588 KSM65586:KSM65588 LCI65586:LCI65588 LME65586:LME65588 LWA65586:LWA65588 MFW65586:MFW65588 MPS65586:MPS65588 MZO65586:MZO65588 NJK65586:NJK65588 NTG65586:NTG65588 ODC65586:ODC65588 OMY65586:OMY65588 OWU65586:OWU65588 PGQ65586:PGQ65588 PQM65586:PQM65588 QAI65586:QAI65588 QKE65586:QKE65588 QUA65586:QUA65588 RDW65586:RDW65588 RNS65586:RNS65588 RXO65586:RXO65588 SHK65586:SHK65588 SRG65586:SRG65588 TBC65586:TBC65588 TKY65586:TKY65588 TUU65586:TUU65588 UEQ65586:UEQ65588 UOM65586:UOM65588 UYI65586:UYI65588 VIE65586:VIE65588 VSA65586:VSA65588 WBW65586:WBW65588 WLS65586:WLS65588 WVO65586:WVO65588 G131122:G131124 JC131122:JC131124 SY131122:SY131124 ACU131122:ACU131124 AMQ131122:AMQ131124 AWM131122:AWM131124 BGI131122:BGI131124 BQE131122:BQE131124 CAA131122:CAA131124 CJW131122:CJW131124 CTS131122:CTS131124 DDO131122:DDO131124 DNK131122:DNK131124 DXG131122:DXG131124 EHC131122:EHC131124 EQY131122:EQY131124 FAU131122:FAU131124 FKQ131122:FKQ131124 FUM131122:FUM131124 GEI131122:GEI131124 GOE131122:GOE131124 GYA131122:GYA131124 HHW131122:HHW131124 HRS131122:HRS131124 IBO131122:IBO131124 ILK131122:ILK131124 IVG131122:IVG131124 JFC131122:JFC131124 JOY131122:JOY131124 JYU131122:JYU131124 KIQ131122:KIQ131124 KSM131122:KSM131124 LCI131122:LCI131124 LME131122:LME131124 LWA131122:LWA131124 MFW131122:MFW131124 MPS131122:MPS131124 MZO131122:MZO131124 NJK131122:NJK131124 NTG131122:NTG131124 ODC131122:ODC131124 OMY131122:OMY131124 OWU131122:OWU131124 PGQ131122:PGQ131124 PQM131122:PQM131124 QAI131122:QAI131124 QKE131122:QKE131124 QUA131122:QUA131124 RDW131122:RDW131124 RNS131122:RNS131124 RXO131122:RXO131124 SHK131122:SHK131124 SRG131122:SRG131124 TBC131122:TBC131124 TKY131122:TKY131124 TUU131122:TUU131124 UEQ131122:UEQ131124 UOM131122:UOM131124 UYI131122:UYI131124 VIE131122:VIE131124 VSA131122:VSA131124 WBW131122:WBW131124 WLS131122:WLS131124 WVO131122:WVO131124 G196658:G196660 JC196658:JC196660 SY196658:SY196660 ACU196658:ACU196660 AMQ196658:AMQ196660 AWM196658:AWM196660 BGI196658:BGI196660 BQE196658:BQE196660 CAA196658:CAA196660 CJW196658:CJW196660 CTS196658:CTS196660 DDO196658:DDO196660 DNK196658:DNK196660 DXG196658:DXG196660 EHC196658:EHC196660 EQY196658:EQY196660 FAU196658:FAU196660 FKQ196658:FKQ196660 FUM196658:FUM196660 GEI196658:GEI196660 GOE196658:GOE196660 GYA196658:GYA196660 HHW196658:HHW196660 HRS196658:HRS196660 IBO196658:IBO196660 ILK196658:ILK196660 IVG196658:IVG196660 JFC196658:JFC196660 JOY196658:JOY196660 JYU196658:JYU196660 KIQ196658:KIQ196660 KSM196658:KSM196660 LCI196658:LCI196660 LME196658:LME196660 LWA196658:LWA196660 MFW196658:MFW196660 MPS196658:MPS196660 MZO196658:MZO196660 NJK196658:NJK196660 NTG196658:NTG196660 ODC196658:ODC196660 OMY196658:OMY196660 OWU196658:OWU196660 PGQ196658:PGQ196660 PQM196658:PQM196660 QAI196658:QAI196660 QKE196658:QKE196660 QUA196658:QUA196660 RDW196658:RDW196660 RNS196658:RNS196660 RXO196658:RXO196660 SHK196658:SHK196660 SRG196658:SRG196660 TBC196658:TBC196660 TKY196658:TKY196660 TUU196658:TUU196660 UEQ196658:UEQ196660 UOM196658:UOM196660 UYI196658:UYI196660 VIE196658:VIE196660 VSA196658:VSA196660 WBW196658:WBW196660 WLS196658:WLS196660 WVO196658:WVO196660 G262194:G262196 JC262194:JC262196 SY262194:SY262196 ACU262194:ACU262196 AMQ262194:AMQ262196 AWM262194:AWM262196 BGI262194:BGI262196 BQE262194:BQE262196 CAA262194:CAA262196 CJW262194:CJW262196 CTS262194:CTS262196 DDO262194:DDO262196 DNK262194:DNK262196 DXG262194:DXG262196 EHC262194:EHC262196 EQY262194:EQY262196 FAU262194:FAU262196 FKQ262194:FKQ262196 FUM262194:FUM262196 GEI262194:GEI262196 GOE262194:GOE262196 GYA262194:GYA262196 HHW262194:HHW262196 HRS262194:HRS262196 IBO262194:IBO262196 ILK262194:ILK262196 IVG262194:IVG262196 JFC262194:JFC262196 JOY262194:JOY262196 JYU262194:JYU262196 KIQ262194:KIQ262196 KSM262194:KSM262196 LCI262194:LCI262196 LME262194:LME262196 LWA262194:LWA262196 MFW262194:MFW262196 MPS262194:MPS262196 MZO262194:MZO262196 NJK262194:NJK262196 NTG262194:NTG262196 ODC262194:ODC262196 OMY262194:OMY262196 OWU262194:OWU262196 PGQ262194:PGQ262196 PQM262194:PQM262196 QAI262194:QAI262196 QKE262194:QKE262196 QUA262194:QUA262196 RDW262194:RDW262196 RNS262194:RNS262196 RXO262194:RXO262196 SHK262194:SHK262196 SRG262194:SRG262196 TBC262194:TBC262196 TKY262194:TKY262196 TUU262194:TUU262196 UEQ262194:UEQ262196 UOM262194:UOM262196 UYI262194:UYI262196 VIE262194:VIE262196 VSA262194:VSA262196 WBW262194:WBW262196 WLS262194:WLS262196 WVO262194:WVO262196 G327730:G327732 JC327730:JC327732 SY327730:SY327732 ACU327730:ACU327732 AMQ327730:AMQ327732 AWM327730:AWM327732 BGI327730:BGI327732 BQE327730:BQE327732 CAA327730:CAA327732 CJW327730:CJW327732 CTS327730:CTS327732 DDO327730:DDO327732 DNK327730:DNK327732 DXG327730:DXG327732 EHC327730:EHC327732 EQY327730:EQY327732 FAU327730:FAU327732 FKQ327730:FKQ327732 FUM327730:FUM327732 GEI327730:GEI327732 GOE327730:GOE327732 GYA327730:GYA327732 HHW327730:HHW327732 HRS327730:HRS327732 IBO327730:IBO327732 ILK327730:ILK327732 IVG327730:IVG327732 JFC327730:JFC327732 JOY327730:JOY327732 JYU327730:JYU327732 KIQ327730:KIQ327732 KSM327730:KSM327732 LCI327730:LCI327732 LME327730:LME327732 LWA327730:LWA327732 MFW327730:MFW327732 MPS327730:MPS327732 MZO327730:MZO327732 NJK327730:NJK327732 NTG327730:NTG327732 ODC327730:ODC327732 OMY327730:OMY327732 OWU327730:OWU327732 PGQ327730:PGQ327732 PQM327730:PQM327732 QAI327730:QAI327732 QKE327730:QKE327732 QUA327730:QUA327732 RDW327730:RDW327732 RNS327730:RNS327732 RXO327730:RXO327732 SHK327730:SHK327732 SRG327730:SRG327732 TBC327730:TBC327732 TKY327730:TKY327732 TUU327730:TUU327732 UEQ327730:UEQ327732 UOM327730:UOM327732 UYI327730:UYI327732 VIE327730:VIE327732 VSA327730:VSA327732 WBW327730:WBW327732 WLS327730:WLS327732 WVO327730:WVO327732 G393266:G393268 JC393266:JC393268 SY393266:SY393268 ACU393266:ACU393268 AMQ393266:AMQ393268 AWM393266:AWM393268 BGI393266:BGI393268 BQE393266:BQE393268 CAA393266:CAA393268 CJW393266:CJW393268 CTS393266:CTS393268 DDO393266:DDO393268 DNK393266:DNK393268 DXG393266:DXG393268 EHC393266:EHC393268 EQY393266:EQY393268 FAU393266:FAU393268 FKQ393266:FKQ393268 FUM393266:FUM393268 GEI393266:GEI393268 GOE393266:GOE393268 GYA393266:GYA393268 HHW393266:HHW393268 HRS393266:HRS393268 IBO393266:IBO393268 ILK393266:ILK393268 IVG393266:IVG393268 JFC393266:JFC393268 JOY393266:JOY393268 JYU393266:JYU393268 KIQ393266:KIQ393268 KSM393266:KSM393268 LCI393266:LCI393268 LME393266:LME393268 LWA393266:LWA393268 MFW393266:MFW393268 MPS393266:MPS393268 MZO393266:MZO393268 NJK393266:NJK393268 NTG393266:NTG393268 ODC393266:ODC393268 OMY393266:OMY393268 OWU393266:OWU393268 PGQ393266:PGQ393268 PQM393266:PQM393268 QAI393266:QAI393268 QKE393266:QKE393268 QUA393266:QUA393268 RDW393266:RDW393268 RNS393266:RNS393268 RXO393266:RXO393268 SHK393266:SHK393268 SRG393266:SRG393268 TBC393266:TBC393268 TKY393266:TKY393268 TUU393266:TUU393268 UEQ393266:UEQ393268 UOM393266:UOM393268 UYI393266:UYI393268 VIE393266:VIE393268 VSA393266:VSA393268 WBW393266:WBW393268 WLS393266:WLS393268 WVO393266:WVO393268 G458802:G458804 JC458802:JC458804 SY458802:SY458804 ACU458802:ACU458804 AMQ458802:AMQ458804 AWM458802:AWM458804 BGI458802:BGI458804 BQE458802:BQE458804 CAA458802:CAA458804 CJW458802:CJW458804 CTS458802:CTS458804 DDO458802:DDO458804 DNK458802:DNK458804 DXG458802:DXG458804 EHC458802:EHC458804 EQY458802:EQY458804 FAU458802:FAU458804 FKQ458802:FKQ458804 FUM458802:FUM458804 GEI458802:GEI458804 GOE458802:GOE458804 GYA458802:GYA458804 HHW458802:HHW458804 HRS458802:HRS458804 IBO458802:IBO458804 ILK458802:ILK458804 IVG458802:IVG458804 JFC458802:JFC458804 JOY458802:JOY458804 JYU458802:JYU458804 KIQ458802:KIQ458804 KSM458802:KSM458804 LCI458802:LCI458804 LME458802:LME458804 LWA458802:LWA458804 MFW458802:MFW458804 MPS458802:MPS458804 MZO458802:MZO458804 NJK458802:NJK458804 NTG458802:NTG458804 ODC458802:ODC458804 OMY458802:OMY458804 OWU458802:OWU458804 PGQ458802:PGQ458804 PQM458802:PQM458804 QAI458802:QAI458804 QKE458802:QKE458804 QUA458802:QUA458804 RDW458802:RDW458804 RNS458802:RNS458804 RXO458802:RXO458804 SHK458802:SHK458804 SRG458802:SRG458804 TBC458802:TBC458804 TKY458802:TKY458804 TUU458802:TUU458804 UEQ458802:UEQ458804 UOM458802:UOM458804 UYI458802:UYI458804 VIE458802:VIE458804 VSA458802:VSA458804 WBW458802:WBW458804 WLS458802:WLS458804 WVO458802:WVO458804 G524338:G524340 JC524338:JC524340 SY524338:SY524340 ACU524338:ACU524340 AMQ524338:AMQ524340 AWM524338:AWM524340 BGI524338:BGI524340 BQE524338:BQE524340 CAA524338:CAA524340 CJW524338:CJW524340 CTS524338:CTS524340 DDO524338:DDO524340 DNK524338:DNK524340 DXG524338:DXG524340 EHC524338:EHC524340 EQY524338:EQY524340 FAU524338:FAU524340 FKQ524338:FKQ524340 FUM524338:FUM524340 GEI524338:GEI524340 GOE524338:GOE524340 GYA524338:GYA524340 HHW524338:HHW524340 HRS524338:HRS524340 IBO524338:IBO524340 ILK524338:ILK524340 IVG524338:IVG524340 JFC524338:JFC524340 JOY524338:JOY524340 JYU524338:JYU524340 KIQ524338:KIQ524340 KSM524338:KSM524340 LCI524338:LCI524340 LME524338:LME524340 LWA524338:LWA524340 MFW524338:MFW524340 MPS524338:MPS524340 MZO524338:MZO524340 NJK524338:NJK524340 NTG524338:NTG524340 ODC524338:ODC524340 OMY524338:OMY524340 OWU524338:OWU524340 PGQ524338:PGQ524340 PQM524338:PQM524340 QAI524338:QAI524340 QKE524338:QKE524340 QUA524338:QUA524340 RDW524338:RDW524340 RNS524338:RNS524340 RXO524338:RXO524340 SHK524338:SHK524340 SRG524338:SRG524340 TBC524338:TBC524340 TKY524338:TKY524340 TUU524338:TUU524340 UEQ524338:UEQ524340 UOM524338:UOM524340 UYI524338:UYI524340 VIE524338:VIE524340 VSA524338:VSA524340 WBW524338:WBW524340 WLS524338:WLS524340 WVO524338:WVO524340 G589874:G589876 JC589874:JC589876 SY589874:SY589876 ACU589874:ACU589876 AMQ589874:AMQ589876 AWM589874:AWM589876 BGI589874:BGI589876 BQE589874:BQE589876 CAA589874:CAA589876 CJW589874:CJW589876 CTS589874:CTS589876 DDO589874:DDO589876 DNK589874:DNK589876 DXG589874:DXG589876 EHC589874:EHC589876 EQY589874:EQY589876 FAU589874:FAU589876 FKQ589874:FKQ589876 FUM589874:FUM589876 GEI589874:GEI589876 GOE589874:GOE589876 GYA589874:GYA589876 HHW589874:HHW589876 HRS589874:HRS589876 IBO589874:IBO589876 ILK589874:ILK589876 IVG589874:IVG589876 JFC589874:JFC589876 JOY589874:JOY589876 JYU589874:JYU589876 KIQ589874:KIQ589876 KSM589874:KSM589876 LCI589874:LCI589876 LME589874:LME589876 LWA589874:LWA589876 MFW589874:MFW589876 MPS589874:MPS589876 MZO589874:MZO589876 NJK589874:NJK589876 NTG589874:NTG589876 ODC589874:ODC589876 OMY589874:OMY589876 OWU589874:OWU589876 PGQ589874:PGQ589876 PQM589874:PQM589876 QAI589874:QAI589876 QKE589874:QKE589876 QUA589874:QUA589876 RDW589874:RDW589876 RNS589874:RNS589876 RXO589874:RXO589876 SHK589874:SHK589876 SRG589874:SRG589876 TBC589874:TBC589876 TKY589874:TKY589876 TUU589874:TUU589876 UEQ589874:UEQ589876 UOM589874:UOM589876 UYI589874:UYI589876 VIE589874:VIE589876 VSA589874:VSA589876 WBW589874:WBW589876 WLS589874:WLS589876 WVO589874:WVO589876 G655410:G655412 JC655410:JC655412 SY655410:SY655412 ACU655410:ACU655412 AMQ655410:AMQ655412 AWM655410:AWM655412 BGI655410:BGI655412 BQE655410:BQE655412 CAA655410:CAA655412 CJW655410:CJW655412 CTS655410:CTS655412 DDO655410:DDO655412 DNK655410:DNK655412 DXG655410:DXG655412 EHC655410:EHC655412 EQY655410:EQY655412 FAU655410:FAU655412 FKQ655410:FKQ655412 FUM655410:FUM655412 GEI655410:GEI655412 GOE655410:GOE655412 GYA655410:GYA655412 HHW655410:HHW655412 HRS655410:HRS655412 IBO655410:IBO655412 ILK655410:ILK655412 IVG655410:IVG655412 JFC655410:JFC655412 JOY655410:JOY655412 JYU655410:JYU655412 KIQ655410:KIQ655412 KSM655410:KSM655412 LCI655410:LCI655412 LME655410:LME655412 LWA655410:LWA655412 MFW655410:MFW655412 MPS655410:MPS655412 MZO655410:MZO655412 NJK655410:NJK655412 NTG655410:NTG655412 ODC655410:ODC655412 OMY655410:OMY655412 OWU655410:OWU655412 PGQ655410:PGQ655412 PQM655410:PQM655412 QAI655410:QAI655412 QKE655410:QKE655412 QUA655410:QUA655412 RDW655410:RDW655412 RNS655410:RNS655412 RXO655410:RXO655412 SHK655410:SHK655412 SRG655410:SRG655412 TBC655410:TBC655412 TKY655410:TKY655412 TUU655410:TUU655412 UEQ655410:UEQ655412 UOM655410:UOM655412 UYI655410:UYI655412 VIE655410:VIE655412 VSA655410:VSA655412 WBW655410:WBW655412 WLS655410:WLS655412 WVO655410:WVO655412 G720946:G720948 JC720946:JC720948 SY720946:SY720948 ACU720946:ACU720948 AMQ720946:AMQ720948 AWM720946:AWM720948 BGI720946:BGI720948 BQE720946:BQE720948 CAA720946:CAA720948 CJW720946:CJW720948 CTS720946:CTS720948 DDO720946:DDO720948 DNK720946:DNK720948 DXG720946:DXG720948 EHC720946:EHC720948 EQY720946:EQY720948 FAU720946:FAU720948 FKQ720946:FKQ720948 FUM720946:FUM720948 GEI720946:GEI720948 GOE720946:GOE720948 GYA720946:GYA720948 HHW720946:HHW720948 HRS720946:HRS720948 IBO720946:IBO720948 ILK720946:ILK720948 IVG720946:IVG720948 JFC720946:JFC720948 JOY720946:JOY720948 JYU720946:JYU720948 KIQ720946:KIQ720948 KSM720946:KSM720948 LCI720946:LCI720948 LME720946:LME720948 LWA720946:LWA720948 MFW720946:MFW720948 MPS720946:MPS720948 MZO720946:MZO720948 NJK720946:NJK720948 NTG720946:NTG720948 ODC720946:ODC720948 OMY720946:OMY720948 OWU720946:OWU720948 PGQ720946:PGQ720948 PQM720946:PQM720948 QAI720946:QAI720948 QKE720946:QKE720948 QUA720946:QUA720948 RDW720946:RDW720948 RNS720946:RNS720948 RXO720946:RXO720948 SHK720946:SHK720948 SRG720946:SRG720948 TBC720946:TBC720948 TKY720946:TKY720948 TUU720946:TUU720948 UEQ720946:UEQ720948 UOM720946:UOM720948 UYI720946:UYI720948 VIE720946:VIE720948 VSA720946:VSA720948 WBW720946:WBW720948 WLS720946:WLS720948 WVO720946:WVO720948 G786482:G786484 JC786482:JC786484 SY786482:SY786484 ACU786482:ACU786484 AMQ786482:AMQ786484 AWM786482:AWM786484 BGI786482:BGI786484 BQE786482:BQE786484 CAA786482:CAA786484 CJW786482:CJW786484 CTS786482:CTS786484 DDO786482:DDO786484 DNK786482:DNK786484 DXG786482:DXG786484 EHC786482:EHC786484 EQY786482:EQY786484 FAU786482:FAU786484 FKQ786482:FKQ786484 FUM786482:FUM786484 GEI786482:GEI786484 GOE786482:GOE786484 GYA786482:GYA786484 HHW786482:HHW786484 HRS786482:HRS786484 IBO786482:IBO786484 ILK786482:ILK786484 IVG786482:IVG786484 JFC786482:JFC786484 JOY786482:JOY786484 JYU786482:JYU786484 KIQ786482:KIQ786484 KSM786482:KSM786484 LCI786482:LCI786484 LME786482:LME786484 LWA786482:LWA786484 MFW786482:MFW786484 MPS786482:MPS786484 MZO786482:MZO786484 NJK786482:NJK786484 NTG786482:NTG786484 ODC786482:ODC786484 OMY786482:OMY786484 OWU786482:OWU786484 PGQ786482:PGQ786484 PQM786482:PQM786484 QAI786482:QAI786484 QKE786482:QKE786484 QUA786482:QUA786484 RDW786482:RDW786484 RNS786482:RNS786484 RXO786482:RXO786484 SHK786482:SHK786484 SRG786482:SRG786484 TBC786482:TBC786484 TKY786482:TKY786484 TUU786482:TUU786484 UEQ786482:UEQ786484 UOM786482:UOM786484 UYI786482:UYI786484 VIE786482:VIE786484 VSA786482:VSA786484 WBW786482:WBW786484 WLS786482:WLS786484 WVO786482:WVO786484 G852018:G852020 JC852018:JC852020 SY852018:SY852020 ACU852018:ACU852020 AMQ852018:AMQ852020 AWM852018:AWM852020 BGI852018:BGI852020 BQE852018:BQE852020 CAA852018:CAA852020 CJW852018:CJW852020 CTS852018:CTS852020 DDO852018:DDO852020 DNK852018:DNK852020 DXG852018:DXG852020 EHC852018:EHC852020 EQY852018:EQY852020 FAU852018:FAU852020 FKQ852018:FKQ852020 FUM852018:FUM852020 GEI852018:GEI852020 GOE852018:GOE852020 GYA852018:GYA852020 HHW852018:HHW852020 HRS852018:HRS852020 IBO852018:IBO852020 ILK852018:ILK852020 IVG852018:IVG852020 JFC852018:JFC852020 JOY852018:JOY852020 JYU852018:JYU852020 KIQ852018:KIQ852020 KSM852018:KSM852020 LCI852018:LCI852020 LME852018:LME852020 LWA852018:LWA852020 MFW852018:MFW852020 MPS852018:MPS852020 MZO852018:MZO852020 NJK852018:NJK852020 NTG852018:NTG852020 ODC852018:ODC852020 OMY852018:OMY852020 OWU852018:OWU852020 PGQ852018:PGQ852020 PQM852018:PQM852020 QAI852018:QAI852020 QKE852018:QKE852020 QUA852018:QUA852020 RDW852018:RDW852020 RNS852018:RNS852020 RXO852018:RXO852020 SHK852018:SHK852020 SRG852018:SRG852020 TBC852018:TBC852020 TKY852018:TKY852020 TUU852018:TUU852020 UEQ852018:UEQ852020 UOM852018:UOM852020 UYI852018:UYI852020 VIE852018:VIE852020 VSA852018:VSA852020 WBW852018:WBW852020 WLS852018:WLS852020 WVO852018:WVO852020 G917554:G917556 JC917554:JC917556 SY917554:SY917556 ACU917554:ACU917556 AMQ917554:AMQ917556 AWM917554:AWM917556 BGI917554:BGI917556 BQE917554:BQE917556 CAA917554:CAA917556 CJW917554:CJW917556 CTS917554:CTS917556 DDO917554:DDO917556 DNK917554:DNK917556 DXG917554:DXG917556 EHC917554:EHC917556 EQY917554:EQY917556 FAU917554:FAU917556 FKQ917554:FKQ917556 FUM917554:FUM917556 GEI917554:GEI917556 GOE917554:GOE917556 GYA917554:GYA917556 HHW917554:HHW917556 HRS917554:HRS917556 IBO917554:IBO917556 ILK917554:ILK917556 IVG917554:IVG917556 JFC917554:JFC917556 JOY917554:JOY917556 JYU917554:JYU917556 KIQ917554:KIQ917556 KSM917554:KSM917556 LCI917554:LCI917556 LME917554:LME917556 LWA917554:LWA917556 MFW917554:MFW917556 MPS917554:MPS917556 MZO917554:MZO917556 NJK917554:NJK917556 NTG917554:NTG917556 ODC917554:ODC917556 OMY917554:OMY917556 OWU917554:OWU917556 PGQ917554:PGQ917556 PQM917554:PQM917556 QAI917554:QAI917556 QKE917554:QKE917556 QUA917554:QUA917556 RDW917554:RDW917556 RNS917554:RNS917556 RXO917554:RXO917556 SHK917554:SHK917556 SRG917554:SRG917556 TBC917554:TBC917556 TKY917554:TKY917556 TUU917554:TUU917556 UEQ917554:UEQ917556 UOM917554:UOM917556 UYI917554:UYI917556 VIE917554:VIE917556 VSA917554:VSA917556 WBW917554:WBW917556 WLS917554:WLS917556 WVO917554:WVO917556 G983090:G983092 JC983090:JC983092 SY983090:SY983092 ACU983090:ACU983092 AMQ983090:AMQ983092 AWM983090:AWM983092 BGI983090:BGI983092 BQE983090:BQE983092 CAA983090:CAA983092 CJW983090:CJW983092 CTS983090:CTS983092 DDO983090:DDO983092 DNK983090:DNK983092 DXG983090:DXG983092 EHC983090:EHC983092 EQY983090:EQY983092 FAU983090:FAU983092 FKQ983090:FKQ983092 FUM983090:FUM983092 GEI983090:GEI983092 GOE983090:GOE983092 GYA983090:GYA983092 HHW983090:HHW983092 HRS983090:HRS983092 IBO983090:IBO983092 ILK983090:ILK983092 IVG983090:IVG983092 JFC983090:JFC983092 JOY983090:JOY983092 JYU983090:JYU983092 KIQ983090:KIQ983092 KSM983090:KSM983092 LCI983090:LCI983092 LME983090:LME983092 LWA983090:LWA983092 MFW983090:MFW983092 MPS983090:MPS983092 MZO983090:MZO983092 NJK983090:NJK983092 NTG983090:NTG983092 ODC983090:ODC983092 OMY983090:OMY983092 OWU983090:OWU983092 PGQ983090:PGQ983092 PQM983090:PQM983092 QAI983090:QAI983092 QKE983090:QKE983092 QUA983090:QUA983092 RDW983090:RDW983092 RNS983090:RNS983092 RXO983090:RXO983092 SHK983090:SHK983092 SRG983090:SRG983092 TBC983090:TBC983092 TKY983090:TKY983092 TUU983090:TUU983092 UEQ983090:UEQ983092 UOM983090:UOM983092 UYI983090:UYI983092 VIE983090:VIE983092 VSA983090:VSA983092 WBW983090:WBW983092 WLS983090:WLS983092 WVO983090:WVO983092 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UYI983103 JC43 SY43 ACU43 AMQ43 AWM43 BGI43 BQE43 CAA43 CJW43 CTS43 DDO43 DNK43 DXG43 EHC43 EQY43 FAU43 FKQ43 FUM43 GEI43 GOE43 GYA43 HHW43 HRS43 IBO43 ILK43 IVG43 JFC43 JOY43 JYU43 KIQ43 KSM43 LCI43 LME43 LWA43 MFW43 MPS43 MZO43 NJK43 NTG43 ODC43 OMY43 OWU43 PGQ43 PQM43 QAI43 QKE43 QUA43 RDW43 RNS43 RXO43 SHK43 SRG43 TBC43 TKY43 TUU43 UEQ43 UOM43 UYI43 VIE43 VSA43 WBW43 WLS43 WVO43 G65579 JC65579 SY65579 ACU65579 AMQ65579 AWM65579 BGI65579 BQE65579 CAA65579 CJW65579 CTS65579 DDO65579 DNK65579 DXG65579 EHC65579 EQY65579 FAU65579 FKQ65579 FUM65579 GEI65579 GOE65579 GYA65579 HHW65579 HRS65579 IBO65579 ILK65579 IVG65579 JFC65579 JOY65579 JYU65579 KIQ65579 KSM65579 LCI65579 LME65579 LWA65579 MFW65579 MPS65579 MZO65579 NJK65579 NTG65579 ODC65579 OMY65579 OWU65579 PGQ65579 PQM65579 QAI65579 QKE65579 QUA65579 RDW65579 RNS65579 RXO65579 SHK65579 SRG65579 TBC65579 TKY65579 TUU65579 UEQ65579 UOM65579 UYI65579 VIE65579 VSA65579 WBW65579 WLS65579 WVO65579 G131115 JC131115 SY131115 ACU131115 AMQ131115 AWM131115 BGI131115 BQE131115 CAA131115 CJW131115 CTS131115 DDO131115 DNK131115 DXG131115 EHC131115 EQY131115 FAU131115 FKQ131115 FUM131115 GEI131115 GOE131115 GYA131115 HHW131115 HRS131115 IBO131115 ILK131115 IVG131115 JFC131115 JOY131115 JYU131115 KIQ131115 KSM131115 LCI131115 LME131115 LWA131115 MFW131115 MPS131115 MZO131115 NJK131115 NTG131115 ODC131115 OMY131115 OWU131115 PGQ131115 PQM131115 QAI131115 QKE131115 QUA131115 RDW131115 RNS131115 RXO131115 SHK131115 SRG131115 TBC131115 TKY131115 TUU131115 UEQ131115 UOM131115 UYI131115 VIE131115 VSA131115 WBW131115 WLS131115 WVO131115 G196651 JC196651 SY196651 ACU196651 AMQ196651 AWM196651 BGI196651 BQE196651 CAA196651 CJW196651 CTS196651 DDO196651 DNK196651 DXG196651 EHC196651 EQY196651 FAU196651 FKQ196651 FUM196651 GEI196651 GOE196651 GYA196651 HHW196651 HRS196651 IBO196651 ILK196651 IVG196651 JFC196651 JOY196651 JYU196651 KIQ196651 KSM196651 LCI196651 LME196651 LWA196651 MFW196651 MPS196651 MZO196651 NJK196651 NTG196651 ODC196651 OMY196651 OWU196651 PGQ196651 PQM196651 QAI196651 QKE196651 QUA196651 RDW196651 RNS196651 RXO196651 SHK196651 SRG196651 TBC196651 TKY196651 TUU196651 UEQ196651 UOM196651 UYI196651 VIE196651 VSA196651 WBW196651 WLS196651 WVO196651 G262187 JC262187 SY262187 ACU262187 AMQ262187 AWM262187 BGI262187 BQE262187 CAA262187 CJW262187 CTS262187 DDO262187 DNK262187 DXG262187 EHC262187 EQY262187 FAU262187 FKQ262187 FUM262187 GEI262187 GOE262187 GYA262187 HHW262187 HRS262187 IBO262187 ILK262187 IVG262187 JFC262187 JOY262187 JYU262187 KIQ262187 KSM262187 LCI262187 LME262187 LWA262187 MFW262187 MPS262187 MZO262187 NJK262187 NTG262187 ODC262187 OMY262187 OWU262187 PGQ262187 PQM262187 QAI262187 QKE262187 QUA262187 RDW262187 RNS262187 RXO262187 SHK262187 SRG262187 TBC262187 TKY262187 TUU262187 UEQ262187 UOM262187 UYI262187 VIE262187 VSA262187 WBW262187 WLS262187 WVO262187 G327723 JC327723 SY327723 ACU327723 AMQ327723 AWM327723 BGI327723 BQE327723 CAA327723 CJW327723 CTS327723 DDO327723 DNK327723 DXG327723 EHC327723 EQY327723 FAU327723 FKQ327723 FUM327723 GEI327723 GOE327723 GYA327723 HHW327723 HRS327723 IBO327723 ILK327723 IVG327723 JFC327723 JOY327723 JYU327723 KIQ327723 KSM327723 LCI327723 LME327723 LWA327723 MFW327723 MPS327723 MZO327723 NJK327723 NTG327723 ODC327723 OMY327723 OWU327723 PGQ327723 PQM327723 QAI327723 QKE327723 QUA327723 RDW327723 RNS327723 RXO327723 SHK327723 SRG327723 TBC327723 TKY327723 TUU327723 UEQ327723 UOM327723 UYI327723 VIE327723 VSA327723 WBW327723 WLS327723 WVO327723 G393259 JC393259 SY393259 ACU393259 AMQ393259 AWM393259 BGI393259 BQE393259 CAA393259 CJW393259 CTS393259 DDO393259 DNK393259 DXG393259 EHC393259 EQY393259 FAU393259 FKQ393259 FUM393259 GEI393259 GOE393259 GYA393259 HHW393259 HRS393259 IBO393259 ILK393259 IVG393259 JFC393259 JOY393259 JYU393259 KIQ393259 KSM393259 LCI393259 LME393259 LWA393259 MFW393259 MPS393259 MZO393259 NJK393259 NTG393259 ODC393259 OMY393259 OWU393259 PGQ393259 PQM393259 QAI393259 QKE393259 QUA393259 RDW393259 RNS393259 RXO393259 SHK393259 SRG393259 TBC393259 TKY393259 TUU393259 UEQ393259 UOM393259 UYI393259 VIE393259 VSA393259 WBW393259 WLS393259 WVO393259 G458795 JC458795 SY458795 ACU458795 AMQ458795 AWM458795 BGI458795 BQE458795 CAA458795 CJW458795 CTS458795 DDO458795 DNK458795 DXG458795 EHC458795 EQY458795 FAU458795 FKQ458795 FUM458795 GEI458795 GOE458795 GYA458795 HHW458795 HRS458795 IBO458795 ILK458795 IVG458795 JFC458795 JOY458795 JYU458795 KIQ458795 KSM458795 LCI458795 LME458795 LWA458795 MFW458795 MPS458795 MZO458795 NJK458795 NTG458795 ODC458795 OMY458795 OWU458795 PGQ458795 PQM458795 QAI458795 QKE458795 QUA458795 RDW458795 RNS458795 RXO458795 SHK458795 SRG458795 TBC458795 TKY458795 TUU458795 UEQ458795 UOM458795 UYI458795 VIE458795 VSA458795 WBW458795 WLS458795 WVO458795 G524331 JC524331 SY524331 ACU524331 AMQ524331 AWM524331 BGI524331 BQE524331 CAA524331 CJW524331 CTS524331 DDO524331 DNK524331 DXG524331 EHC524331 EQY524331 FAU524331 FKQ524331 FUM524331 GEI524331 GOE524331 GYA524331 HHW524331 HRS524331 IBO524331 ILK524331 IVG524331 JFC524331 JOY524331 JYU524331 KIQ524331 KSM524331 LCI524331 LME524331 LWA524331 MFW524331 MPS524331 MZO524331 NJK524331 NTG524331 ODC524331 OMY524331 OWU524331 PGQ524331 PQM524331 QAI524331 QKE524331 QUA524331 RDW524331 RNS524331 RXO524331 SHK524331 SRG524331 TBC524331 TKY524331 TUU524331 UEQ524331 UOM524331 UYI524331 VIE524331 VSA524331 WBW524331 WLS524331 WVO524331 G589867 JC589867 SY589867 ACU589867 AMQ589867 AWM589867 BGI589867 BQE589867 CAA589867 CJW589867 CTS589867 DDO589867 DNK589867 DXG589867 EHC589867 EQY589867 FAU589867 FKQ589867 FUM589867 GEI589867 GOE589867 GYA589867 HHW589867 HRS589867 IBO589867 ILK589867 IVG589867 JFC589867 JOY589867 JYU589867 KIQ589867 KSM589867 LCI589867 LME589867 LWA589867 MFW589867 MPS589867 MZO589867 NJK589867 NTG589867 ODC589867 OMY589867 OWU589867 PGQ589867 PQM589867 QAI589867 QKE589867 QUA589867 RDW589867 RNS589867 RXO589867 SHK589867 SRG589867 TBC589867 TKY589867 TUU589867 UEQ589867 UOM589867 UYI589867 VIE589867 VSA589867 WBW589867 WLS589867 WVO589867 G655403 JC655403 SY655403 ACU655403 AMQ655403 AWM655403 BGI655403 BQE655403 CAA655403 CJW655403 CTS655403 DDO655403 DNK655403 DXG655403 EHC655403 EQY655403 FAU655403 FKQ655403 FUM655403 GEI655403 GOE655403 GYA655403 HHW655403 HRS655403 IBO655403 ILK655403 IVG655403 JFC655403 JOY655403 JYU655403 KIQ655403 KSM655403 LCI655403 LME655403 LWA655403 MFW655403 MPS655403 MZO655403 NJK655403 NTG655403 ODC655403 OMY655403 OWU655403 PGQ655403 PQM655403 QAI655403 QKE655403 QUA655403 RDW655403 RNS655403 RXO655403 SHK655403 SRG655403 TBC655403 TKY655403 TUU655403 UEQ655403 UOM655403 UYI655403 VIE655403 VSA655403 WBW655403 WLS655403 WVO655403 G720939 JC720939 SY720939 ACU720939 AMQ720939 AWM720939 BGI720939 BQE720939 CAA720939 CJW720939 CTS720939 DDO720939 DNK720939 DXG720939 EHC720939 EQY720939 FAU720939 FKQ720939 FUM720939 GEI720939 GOE720939 GYA720939 HHW720939 HRS720939 IBO720939 ILK720939 IVG720939 JFC720939 JOY720939 JYU720939 KIQ720939 KSM720939 LCI720939 LME720939 LWA720939 MFW720939 MPS720939 MZO720939 NJK720939 NTG720939 ODC720939 OMY720939 OWU720939 PGQ720939 PQM720939 QAI720939 QKE720939 QUA720939 RDW720939 RNS720939 RXO720939 SHK720939 SRG720939 TBC720939 TKY720939 TUU720939 UEQ720939 UOM720939 UYI720939 VIE720939 VSA720939 WBW720939 WLS720939 WVO720939 G786475 JC786475 SY786475 ACU786475 AMQ786475 AWM786475 BGI786475 BQE786475 CAA786475 CJW786475 CTS786475 DDO786475 DNK786475 DXG786475 EHC786475 EQY786475 FAU786475 FKQ786475 FUM786475 GEI786475 GOE786475 GYA786475 HHW786475 HRS786475 IBO786475 ILK786475 IVG786475 JFC786475 JOY786475 JYU786475 KIQ786475 KSM786475 LCI786475 LME786475 LWA786475 MFW786475 MPS786475 MZO786475 NJK786475 NTG786475 ODC786475 OMY786475 OWU786475 PGQ786475 PQM786475 QAI786475 QKE786475 QUA786475 RDW786475 RNS786475 RXO786475 SHK786475 SRG786475 TBC786475 TKY786475 TUU786475 UEQ786475 UOM786475 UYI786475 VIE786475 VSA786475 WBW786475 WLS786475 WVO786475 G852011 JC852011 SY852011 ACU852011 AMQ852011 AWM852011 BGI852011 BQE852011 CAA852011 CJW852011 CTS852011 DDO852011 DNK852011 DXG852011 EHC852011 EQY852011 FAU852011 FKQ852011 FUM852011 GEI852011 GOE852011 GYA852011 HHW852011 HRS852011 IBO852011 ILK852011 IVG852011 JFC852011 JOY852011 JYU852011 KIQ852011 KSM852011 LCI852011 LME852011 LWA852011 MFW852011 MPS852011 MZO852011 NJK852011 NTG852011 ODC852011 OMY852011 OWU852011 PGQ852011 PQM852011 QAI852011 QKE852011 QUA852011 RDW852011 RNS852011 RXO852011 SHK852011 SRG852011 TBC852011 TKY852011 TUU852011 UEQ852011 UOM852011 UYI852011 VIE852011 VSA852011 WBW852011 WLS852011 WVO852011 G917547 JC917547 SY917547 ACU917547 AMQ917547 AWM917547 BGI917547 BQE917547 CAA917547 CJW917547 CTS917547 DDO917547 DNK917547 DXG917547 EHC917547 EQY917547 FAU917547 FKQ917547 FUM917547 GEI917547 GOE917547 GYA917547 HHW917547 HRS917547 IBO917547 ILK917547 IVG917547 JFC917547 JOY917547 JYU917547 KIQ917547 KSM917547 LCI917547 LME917547 LWA917547 MFW917547 MPS917547 MZO917547 NJK917547 NTG917547 ODC917547 OMY917547 OWU917547 PGQ917547 PQM917547 QAI917547 QKE917547 QUA917547 RDW917547 RNS917547 RXO917547 SHK917547 SRG917547 TBC917547 TKY917547 TUU917547 UEQ917547 UOM917547 UYI917547 VIE917547 VSA917547 WBW917547 WLS917547 WVO917547 G983083 JC983083 SY983083 ACU983083 AMQ983083 AWM983083 BGI983083 BQE983083 CAA983083 CJW983083 CTS983083 DDO983083 DNK983083 DXG983083 EHC983083 EQY983083 FAU983083 FKQ983083 FUM983083 GEI983083 GOE983083 GYA983083 HHW983083 HRS983083 IBO983083 ILK983083 IVG983083 JFC983083 JOY983083 JYU983083 KIQ983083 KSM983083 LCI983083 LME983083 LWA983083 MFW983083 MPS983083 MZO983083 NJK983083 NTG983083 ODC983083 OMY983083 OWU983083 PGQ983083 PQM983083 QAI983083 QKE983083 QUA983083 RDW983083 RNS983083 RXO983083 SHK983083 SRG983083 TBC983083 TKY983083 TUU983083 UEQ983083 UOM983083 UYI983083 VIE983083 VSA983083 WBW983083 WLS983083 WVO983083 UEQ983103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G65581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G131117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G196653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G262189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G327725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G393261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G458797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G524333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G589869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G655405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G720941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G786477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G852013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G917549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G983085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VIE983103 JC39 SY39 ACU39 AMQ39 AWM39 BGI39 BQE39 CAA39 CJW39 CTS39 DDO39 DNK39 DXG39 EHC39 EQY39 FAU39 FKQ39 FUM39 GEI39 GOE39 GYA39 HHW39 HRS39 IBO39 ILK39 IVG39 JFC39 JOY39 JYU39 KIQ39 KSM39 LCI39 LME39 LWA39 MFW39 MPS39 MZO39 NJK39 NTG39 ODC39 OMY39 OWU39 PGQ39 PQM39 QAI39 QKE39 QUA39 RDW39 RNS39 RXO39 SHK39 SRG39 TBC39 TKY39 TUU39 UEQ39 UOM39 UYI39 VIE39 VSA39 WBW39 WLS39 WVO39 G65575 JC65575 SY65575 ACU65575 AMQ65575 AWM65575 BGI65575 BQE65575 CAA65575 CJW65575 CTS65575 DDO65575 DNK65575 DXG65575 EHC65575 EQY65575 FAU65575 FKQ65575 FUM65575 GEI65575 GOE65575 GYA65575 HHW65575 HRS65575 IBO65575 ILK65575 IVG65575 JFC65575 JOY65575 JYU65575 KIQ65575 KSM65575 LCI65575 LME65575 LWA65575 MFW65575 MPS65575 MZO65575 NJK65575 NTG65575 ODC65575 OMY65575 OWU65575 PGQ65575 PQM65575 QAI65575 QKE65575 QUA65575 RDW65575 RNS65575 RXO65575 SHK65575 SRG65575 TBC65575 TKY65575 TUU65575 UEQ65575 UOM65575 UYI65575 VIE65575 VSA65575 WBW65575 WLS65575 WVO65575 G131111 JC131111 SY131111 ACU131111 AMQ131111 AWM131111 BGI131111 BQE131111 CAA131111 CJW131111 CTS131111 DDO131111 DNK131111 DXG131111 EHC131111 EQY131111 FAU131111 FKQ131111 FUM131111 GEI131111 GOE131111 GYA131111 HHW131111 HRS131111 IBO131111 ILK131111 IVG131111 JFC131111 JOY131111 JYU131111 KIQ131111 KSM131111 LCI131111 LME131111 LWA131111 MFW131111 MPS131111 MZO131111 NJK131111 NTG131111 ODC131111 OMY131111 OWU131111 PGQ131111 PQM131111 QAI131111 QKE131111 QUA131111 RDW131111 RNS131111 RXO131111 SHK131111 SRG131111 TBC131111 TKY131111 TUU131111 UEQ131111 UOM131111 UYI131111 VIE131111 VSA131111 WBW131111 WLS131111 WVO131111 G196647 JC196647 SY196647 ACU196647 AMQ196647 AWM196647 BGI196647 BQE196647 CAA196647 CJW196647 CTS196647 DDO196647 DNK196647 DXG196647 EHC196647 EQY196647 FAU196647 FKQ196647 FUM196647 GEI196647 GOE196647 GYA196647 HHW196647 HRS196647 IBO196647 ILK196647 IVG196647 JFC196647 JOY196647 JYU196647 KIQ196647 KSM196647 LCI196647 LME196647 LWA196647 MFW196647 MPS196647 MZO196647 NJK196647 NTG196647 ODC196647 OMY196647 OWU196647 PGQ196647 PQM196647 QAI196647 QKE196647 QUA196647 RDW196647 RNS196647 RXO196647 SHK196647 SRG196647 TBC196647 TKY196647 TUU196647 UEQ196647 UOM196647 UYI196647 VIE196647 VSA196647 WBW196647 WLS196647 WVO196647 G262183 JC262183 SY262183 ACU262183 AMQ262183 AWM262183 BGI262183 BQE262183 CAA262183 CJW262183 CTS262183 DDO262183 DNK262183 DXG262183 EHC262183 EQY262183 FAU262183 FKQ262183 FUM262183 GEI262183 GOE262183 GYA262183 HHW262183 HRS262183 IBO262183 ILK262183 IVG262183 JFC262183 JOY262183 JYU262183 KIQ262183 KSM262183 LCI262183 LME262183 LWA262183 MFW262183 MPS262183 MZO262183 NJK262183 NTG262183 ODC262183 OMY262183 OWU262183 PGQ262183 PQM262183 QAI262183 QKE262183 QUA262183 RDW262183 RNS262183 RXO262183 SHK262183 SRG262183 TBC262183 TKY262183 TUU262183 UEQ262183 UOM262183 UYI262183 VIE262183 VSA262183 WBW262183 WLS262183 WVO262183 G327719 JC327719 SY327719 ACU327719 AMQ327719 AWM327719 BGI327719 BQE327719 CAA327719 CJW327719 CTS327719 DDO327719 DNK327719 DXG327719 EHC327719 EQY327719 FAU327719 FKQ327719 FUM327719 GEI327719 GOE327719 GYA327719 HHW327719 HRS327719 IBO327719 ILK327719 IVG327719 JFC327719 JOY327719 JYU327719 KIQ327719 KSM327719 LCI327719 LME327719 LWA327719 MFW327719 MPS327719 MZO327719 NJK327719 NTG327719 ODC327719 OMY327719 OWU327719 PGQ327719 PQM327719 QAI327719 QKE327719 QUA327719 RDW327719 RNS327719 RXO327719 SHK327719 SRG327719 TBC327719 TKY327719 TUU327719 UEQ327719 UOM327719 UYI327719 VIE327719 VSA327719 WBW327719 WLS327719 WVO327719 G393255 JC393255 SY393255 ACU393255 AMQ393255 AWM393255 BGI393255 BQE393255 CAA393255 CJW393255 CTS393255 DDO393255 DNK393255 DXG393255 EHC393255 EQY393255 FAU393255 FKQ393255 FUM393255 GEI393255 GOE393255 GYA393255 HHW393255 HRS393255 IBO393255 ILK393255 IVG393255 JFC393255 JOY393255 JYU393255 KIQ393255 KSM393255 LCI393255 LME393255 LWA393255 MFW393255 MPS393255 MZO393255 NJK393255 NTG393255 ODC393255 OMY393255 OWU393255 PGQ393255 PQM393255 QAI393255 QKE393255 QUA393255 RDW393255 RNS393255 RXO393255 SHK393255 SRG393255 TBC393255 TKY393255 TUU393255 UEQ393255 UOM393255 UYI393255 VIE393255 VSA393255 WBW393255 WLS393255 WVO393255 G458791 JC458791 SY458791 ACU458791 AMQ458791 AWM458791 BGI458791 BQE458791 CAA458791 CJW458791 CTS458791 DDO458791 DNK458791 DXG458791 EHC458791 EQY458791 FAU458791 FKQ458791 FUM458791 GEI458791 GOE458791 GYA458791 HHW458791 HRS458791 IBO458791 ILK458791 IVG458791 JFC458791 JOY458791 JYU458791 KIQ458791 KSM458791 LCI458791 LME458791 LWA458791 MFW458791 MPS458791 MZO458791 NJK458791 NTG458791 ODC458791 OMY458791 OWU458791 PGQ458791 PQM458791 QAI458791 QKE458791 QUA458791 RDW458791 RNS458791 RXO458791 SHK458791 SRG458791 TBC458791 TKY458791 TUU458791 UEQ458791 UOM458791 UYI458791 VIE458791 VSA458791 WBW458791 WLS458791 WVO458791 G524327 JC524327 SY524327 ACU524327 AMQ524327 AWM524327 BGI524327 BQE524327 CAA524327 CJW524327 CTS524327 DDO524327 DNK524327 DXG524327 EHC524327 EQY524327 FAU524327 FKQ524327 FUM524327 GEI524327 GOE524327 GYA524327 HHW524327 HRS524327 IBO524327 ILK524327 IVG524327 JFC524327 JOY524327 JYU524327 KIQ524327 KSM524327 LCI524327 LME524327 LWA524327 MFW524327 MPS524327 MZO524327 NJK524327 NTG524327 ODC524327 OMY524327 OWU524327 PGQ524327 PQM524327 QAI524327 QKE524327 QUA524327 RDW524327 RNS524327 RXO524327 SHK524327 SRG524327 TBC524327 TKY524327 TUU524327 UEQ524327 UOM524327 UYI524327 VIE524327 VSA524327 WBW524327 WLS524327 WVO524327 G589863 JC589863 SY589863 ACU589863 AMQ589863 AWM589863 BGI589863 BQE589863 CAA589863 CJW589863 CTS589863 DDO589863 DNK589863 DXG589863 EHC589863 EQY589863 FAU589863 FKQ589863 FUM589863 GEI589863 GOE589863 GYA589863 HHW589863 HRS589863 IBO589863 ILK589863 IVG589863 JFC589863 JOY589863 JYU589863 KIQ589863 KSM589863 LCI589863 LME589863 LWA589863 MFW589863 MPS589863 MZO589863 NJK589863 NTG589863 ODC589863 OMY589863 OWU589863 PGQ589863 PQM589863 QAI589863 QKE589863 QUA589863 RDW589863 RNS589863 RXO589863 SHK589863 SRG589863 TBC589863 TKY589863 TUU589863 UEQ589863 UOM589863 UYI589863 VIE589863 VSA589863 WBW589863 WLS589863 WVO589863 G655399 JC655399 SY655399 ACU655399 AMQ655399 AWM655399 BGI655399 BQE655399 CAA655399 CJW655399 CTS655399 DDO655399 DNK655399 DXG655399 EHC655399 EQY655399 FAU655399 FKQ655399 FUM655399 GEI655399 GOE655399 GYA655399 HHW655399 HRS655399 IBO655399 ILK655399 IVG655399 JFC655399 JOY655399 JYU655399 KIQ655399 KSM655399 LCI655399 LME655399 LWA655399 MFW655399 MPS655399 MZO655399 NJK655399 NTG655399 ODC655399 OMY655399 OWU655399 PGQ655399 PQM655399 QAI655399 QKE655399 QUA655399 RDW655399 RNS655399 RXO655399 SHK655399 SRG655399 TBC655399 TKY655399 TUU655399 UEQ655399 UOM655399 UYI655399 VIE655399 VSA655399 WBW655399 WLS655399 WVO655399 G720935 JC720935 SY720935 ACU720935 AMQ720935 AWM720935 BGI720935 BQE720935 CAA720935 CJW720935 CTS720935 DDO720935 DNK720935 DXG720935 EHC720935 EQY720935 FAU720935 FKQ720935 FUM720935 GEI720935 GOE720935 GYA720935 HHW720935 HRS720935 IBO720935 ILK720935 IVG720935 JFC720935 JOY720935 JYU720935 KIQ720935 KSM720935 LCI720935 LME720935 LWA720935 MFW720935 MPS720935 MZO720935 NJK720935 NTG720935 ODC720935 OMY720935 OWU720935 PGQ720935 PQM720935 QAI720935 QKE720935 QUA720935 RDW720935 RNS720935 RXO720935 SHK720935 SRG720935 TBC720935 TKY720935 TUU720935 UEQ720935 UOM720935 UYI720935 VIE720935 VSA720935 WBW720935 WLS720935 WVO720935 G786471 JC786471 SY786471 ACU786471 AMQ786471 AWM786471 BGI786471 BQE786471 CAA786471 CJW786471 CTS786471 DDO786471 DNK786471 DXG786471 EHC786471 EQY786471 FAU786471 FKQ786471 FUM786471 GEI786471 GOE786471 GYA786471 HHW786471 HRS786471 IBO786471 ILK786471 IVG786471 JFC786471 JOY786471 JYU786471 KIQ786471 KSM786471 LCI786471 LME786471 LWA786471 MFW786471 MPS786471 MZO786471 NJK786471 NTG786471 ODC786471 OMY786471 OWU786471 PGQ786471 PQM786471 QAI786471 QKE786471 QUA786471 RDW786471 RNS786471 RXO786471 SHK786471 SRG786471 TBC786471 TKY786471 TUU786471 UEQ786471 UOM786471 UYI786471 VIE786471 VSA786471 WBW786471 WLS786471 WVO786471 G852007 JC852007 SY852007 ACU852007 AMQ852007 AWM852007 BGI852007 BQE852007 CAA852007 CJW852007 CTS852007 DDO852007 DNK852007 DXG852007 EHC852007 EQY852007 FAU852007 FKQ852007 FUM852007 GEI852007 GOE852007 GYA852007 HHW852007 HRS852007 IBO852007 ILK852007 IVG852007 JFC852007 JOY852007 JYU852007 KIQ852007 KSM852007 LCI852007 LME852007 LWA852007 MFW852007 MPS852007 MZO852007 NJK852007 NTG852007 ODC852007 OMY852007 OWU852007 PGQ852007 PQM852007 QAI852007 QKE852007 QUA852007 RDW852007 RNS852007 RXO852007 SHK852007 SRG852007 TBC852007 TKY852007 TUU852007 UEQ852007 UOM852007 UYI852007 VIE852007 VSA852007 WBW852007 WLS852007 WVO852007 G917543 JC917543 SY917543 ACU917543 AMQ917543 AWM917543 BGI917543 BQE917543 CAA917543 CJW917543 CTS917543 DDO917543 DNK917543 DXG917543 EHC917543 EQY917543 FAU917543 FKQ917543 FUM917543 GEI917543 GOE917543 GYA917543 HHW917543 HRS917543 IBO917543 ILK917543 IVG917543 JFC917543 JOY917543 JYU917543 KIQ917543 KSM917543 LCI917543 LME917543 LWA917543 MFW917543 MPS917543 MZO917543 NJK917543 NTG917543 ODC917543 OMY917543 OWU917543 PGQ917543 PQM917543 QAI917543 QKE917543 QUA917543 RDW917543 RNS917543 RXO917543 SHK917543 SRG917543 TBC917543 TKY917543 TUU917543 UEQ917543 UOM917543 UYI917543 VIE917543 VSA917543 WBW917543 WLS917543 WVO917543 G983079 JC983079 SY983079 ACU983079 AMQ983079 AWM983079 BGI983079 BQE983079 CAA983079 CJW983079 CTS983079 DDO983079 DNK983079 DXG983079 EHC983079 EQY983079 FAU983079 FKQ983079 FUM983079 GEI983079 GOE983079 GYA983079 HHW983079 HRS983079 IBO983079 ILK983079 IVG983079 JFC983079 JOY983079 JYU983079 KIQ983079 KSM983079 LCI983079 LME983079 LWA983079 MFW983079 MPS983079 MZO983079 NJK983079 NTG983079 ODC983079 OMY983079 OWU983079 PGQ983079 PQM983079 QAI983079 QKE983079 QUA983079 RDW983079 RNS983079 RXO983079 SHK983079 SRG983079 TBC983079 TKY983079 TUU983079 UEQ983079 UOM983079 UYI983079 VIE983079 VSA983079 WBW983079 WLS983079 WVO983079 UOM983103 JC47 SY47 ACU47 AMQ47 AWM47 BGI47 BQE47 CAA47 CJW47 CTS47 DDO47 DNK47 DXG47 EHC47 EQY47 FAU47 FKQ47 FUM47 GEI47 GOE47 GYA47 HHW47 HRS47 IBO47 ILK47 IVG47 JFC47 JOY47 JYU47 KIQ47 KSM47 LCI47 LME47 LWA47 MFW47 MPS47 MZO47 NJK47 NTG47 ODC47 OMY47 OWU47 PGQ47 PQM47 QAI47 QKE47 QUA47 RDW47 RNS47 RXO47 SHK47 SRG47 TBC47 TKY47 TUU47 UEQ47 UOM47 UYI47 VIE47 VSA47 WBW47 WLS47 WVO47 G65583 JC65583 SY65583 ACU65583 AMQ65583 AWM65583 BGI65583 BQE65583 CAA65583 CJW65583 CTS65583 DDO65583 DNK65583 DXG65583 EHC65583 EQY65583 FAU65583 FKQ65583 FUM65583 GEI65583 GOE65583 GYA65583 HHW65583 HRS65583 IBO65583 ILK65583 IVG65583 JFC65583 JOY65583 JYU65583 KIQ65583 KSM65583 LCI65583 LME65583 LWA65583 MFW65583 MPS65583 MZO65583 NJK65583 NTG65583 ODC65583 OMY65583 OWU65583 PGQ65583 PQM65583 QAI65583 QKE65583 QUA65583 RDW65583 RNS65583 RXO65583 SHK65583 SRG65583 TBC65583 TKY65583 TUU65583 UEQ65583 UOM65583 UYI65583 VIE65583 VSA65583 WBW65583 WLS65583 WVO65583 G131119 JC131119 SY131119 ACU131119 AMQ131119 AWM131119 BGI131119 BQE131119 CAA131119 CJW131119 CTS131119 DDO131119 DNK131119 DXG131119 EHC131119 EQY131119 FAU131119 FKQ131119 FUM131119 GEI131119 GOE131119 GYA131119 HHW131119 HRS131119 IBO131119 ILK131119 IVG131119 JFC131119 JOY131119 JYU131119 KIQ131119 KSM131119 LCI131119 LME131119 LWA131119 MFW131119 MPS131119 MZO131119 NJK131119 NTG131119 ODC131119 OMY131119 OWU131119 PGQ131119 PQM131119 QAI131119 QKE131119 QUA131119 RDW131119 RNS131119 RXO131119 SHK131119 SRG131119 TBC131119 TKY131119 TUU131119 UEQ131119 UOM131119 UYI131119 VIE131119 VSA131119 WBW131119 WLS131119 WVO131119 G196655 JC196655 SY196655 ACU196655 AMQ196655 AWM196655 BGI196655 BQE196655 CAA196655 CJW196655 CTS196655 DDO196655 DNK196655 DXG196655 EHC196655 EQY196655 FAU196655 FKQ196655 FUM196655 GEI196655 GOE196655 GYA196655 HHW196655 HRS196655 IBO196655 ILK196655 IVG196655 JFC196655 JOY196655 JYU196655 KIQ196655 KSM196655 LCI196655 LME196655 LWA196655 MFW196655 MPS196655 MZO196655 NJK196655 NTG196655 ODC196655 OMY196655 OWU196655 PGQ196655 PQM196655 QAI196655 QKE196655 QUA196655 RDW196655 RNS196655 RXO196655 SHK196655 SRG196655 TBC196655 TKY196655 TUU196655 UEQ196655 UOM196655 UYI196655 VIE196655 VSA196655 WBW196655 WLS196655 WVO196655 G262191 JC262191 SY262191 ACU262191 AMQ262191 AWM262191 BGI262191 BQE262191 CAA262191 CJW262191 CTS262191 DDO262191 DNK262191 DXG262191 EHC262191 EQY262191 FAU262191 FKQ262191 FUM262191 GEI262191 GOE262191 GYA262191 HHW262191 HRS262191 IBO262191 ILK262191 IVG262191 JFC262191 JOY262191 JYU262191 KIQ262191 KSM262191 LCI262191 LME262191 LWA262191 MFW262191 MPS262191 MZO262191 NJK262191 NTG262191 ODC262191 OMY262191 OWU262191 PGQ262191 PQM262191 QAI262191 QKE262191 QUA262191 RDW262191 RNS262191 RXO262191 SHK262191 SRG262191 TBC262191 TKY262191 TUU262191 UEQ262191 UOM262191 UYI262191 VIE262191 VSA262191 WBW262191 WLS262191 WVO262191 G327727 JC327727 SY327727 ACU327727 AMQ327727 AWM327727 BGI327727 BQE327727 CAA327727 CJW327727 CTS327727 DDO327727 DNK327727 DXG327727 EHC327727 EQY327727 FAU327727 FKQ327727 FUM327727 GEI327727 GOE327727 GYA327727 HHW327727 HRS327727 IBO327727 ILK327727 IVG327727 JFC327727 JOY327727 JYU327727 KIQ327727 KSM327727 LCI327727 LME327727 LWA327727 MFW327727 MPS327727 MZO327727 NJK327727 NTG327727 ODC327727 OMY327727 OWU327727 PGQ327727 PQM327727 QAI327727 QKE327727 QUA327727 RDW327727 RNS327727 RXO327727 SHK327727 SRG327727 TBC327727 TKY327727 TUU327727 UEQ327727 UOM327727 UYI327727 VIE327727 VSA327727 WBW327727 WLS327727 WVO327727 G393263 JC393263 SY393263 ACU393263 AMQ393263 AWM393263 BGI393263 BQE393263 CAA393263 CJW393263 CTS393263 DDO393263 DNK393263 DXG393263 EHC393263 EQY393263 FAU393263 FKQ393263 FUM393263 GEI393263 GOE393263 GYA393263 HHW393263 HRS393263 IBO393263 ILK393263 IVG393263 JFC393263 JOY393263 JYU393263 KIQ393263 KSM393263 LCI393263 LME393263 LWA393263 MFW393263 MPS393263 MZO393263 NJK393263 NTG393263 ODC393263 OMY393263 OWU393263 PGQ393263 PQM393263 QAI393263 QKE393263 QUA393263 RDW393263 RNS393263 RXO393263 SHK393263 SRG393263 TBC393263 TKY393263 TUU393263 UEQ393263 UOM393263 UYI393263 VIE393263 VSA393263 WBW393263 WLS393263 WVO393263 G458799 JC458799 SY458799 ACU458799 AMQ458799 AWM458799 BGI458799 BQE458799 CAA458799 CJW458799 CTS458799 DDO458799 DNK458799 DXG458799 EHC458799 EQY458799 FAU458799 FKQ458799 FUM458799 GEI458799 GOE458799 GYA458799 HHW458799 HRS458799 IBO458799 ILK458799 IVG458799 JFC458799 JOY458799 JYU458799 KIQ458799 KSM458799 LCI458799 LME458799 LWA458799 MFW458799 MPS458799 MZO458799 NJK458799 NTG458799 ODC458799 OMY458799 OWU458799 PGQ458799 PQM458799 QAI458799 QKE458799 QUA458799 RDW458799 RNS458799 RXO458799 SHK458799 SRG458799 TBC458799 TKY458799 TUU458799 UEQ458799 UOM458799 UYI458799 VIE458799 VSA458799 WBW458799 WLS458799 WVO458799 G524335 JC524335 SY524335 ACU524335 AMQ524335 AWM524335 BGI524335 BQE524335 CAA524335 CJW524335 CTS524335 DDO524335 DNK524335 DXG524335 EHC524335 EQY524335 FAU524335 FKQ524335 FUM524335 GEI524335 GOE524335 GYA524335 HHW524335 HRS524335 IBO524335 ILK524335 IVG524335 JFC524335 JOY524335 JYU524335 KIQ524335 KSM524335 LCI524335 LME524335 LWA524335 MFW524335 MPS524335 MZO524335 NJK524335 NTG524335 ODC524335 OMY524335 OWU524335 PGQ524335 PQM524335 QAI524335 QKE524335 QUA524335 RDW524335 RNS524335 RXO524335 SHK524335 SRG524335 TBC524335 TKY524335 TUU524335 UEQ524335 UOM524335 UYI524335 VIE524335 VSA524335 WBW524335 WLS524335 WVO524335 G589871 JC589871 SY589871 ACU589871 AMQ589871 AWM589871 BGI589871 BQE589871 CAA589871 CJW589871 CTS589871 DDO589871 DNK589871 DXG589871 EHC589871 EQY589871 FAU589871 FKQ589871 FUM589871 GEI589871 GOE589871 GYA589871 HHW589871 HRS589871 IBO589871 ILK589871 IVG589871 JFC589871 JOY589871 JYU589871 KIQ589871 KSM589871 LCI589871 LME589871 LWA589871 MFW589871 MPS589871 MZO589871 NJK589871 NTG589871 ODC589871 OMY589871 OWU589871 PGQ589871 PQM589871 QAI589871 QKE589871 QUA589871 RDW589871 RNS589871 RXO589871 SHK589871 SRG589871 TBC589871 TKY589871 TUU589871 UEQ589871 UOM589871 UYI589871 VIE589871 VSA589871 WBW589871 WLS589871 WVO589871 G655407 JC655407 SY655407 ACU655407 AMQ655407 AWM655407 BGI655407 BQE655407 CAA655407 CJW655407 CTS655407 DDO655407 DNK655407 DXG655407 EHC655407 EQY655407 FAU655407 FKQ655407 FUM655407 GEI655407 GOE655407 GYA655407 HHW655407 HRS655407 IBO655407 ILK655407 IVG655407 JFC655407 JOY655407 JYU655407 KIQ655407 KSM655407 LCI655407 LME655407 LWA655407 MFW655407 MPS655407 MZO655407 NJK655407 NTG655407 ODC655407 OMY655407 OWU655407 PGQ655407 PQM655407 QAI655407 QKE655407 QUA655407 RDW655407 RNS655407 RXO655407 SHK655407 SRG655407 TBC655407 TKY655407 TUU655407 UEQ655407 UOM655407 UYI655407 VIE655407 VSA655407 WBW655407 WLS655407 WVO655407 G720943 JC720943 SY720943 ACU720943 AMQ720943 AWM720943 BGI720943 BQE720943 CAA720943 CJW720943 CTS720943 DDO720943 DNK720943 DXG720943 EHC720943 EQY720943 FAU720943 FKQ720943 FUM720943 GEI720943 GOE720943 GYA720943 HHW720943 HRS720943 IBO720943 ILK720943 IVG720943 JFC720943 JOY720943 JYU720943 KIQ720943 KSM720943 LCI720943 LME720943 LWA720943 MFW720943 MPS720943 MZO720943 NJK720943 NTG720943 ODC720943 OMY720943 OWU720943 PGQ720943 PQM720943 QAI720943 QKE720943 QUA720943 RDW720943 RNS720943 RXO720943 SHK720943 SRG720943 TBC720943 TKY720943 TUU720943 UEQ720943 UOM720943 UYI720943 VIE720943 VSA720943 WBW720943 WLS720943 WVO720943 G786479 JC786479 SY786479 ACU786479 AMQ786479 AWM786479 BGI786479 BQE786479 CAA786479 CJW786479 CTS786479 DDO786479 DNK786479 DXG786479 EHC786479 EQY786479 FAU786479 FKQ786479 FUM786479 GEI786479 GOE786479 GYA786479 HHW786479 HRS786479 IBO786479 ILK786479 IVG786479 JFC786479 JOY786479 JYU786479 KIQ786479 KSM786479 LCI786479 LME786479 LWA786479 MFW786479 MPS786479 MZO786479 NJK786479 NTG786479 ODC786479 OMY786479 OWU786479 PGQ786479 PQM786479 QAI786479 QKE786479 QUA786479 RDW786479 RNS786479 RXO786479 SHK786479 SRG786479 TBC786479 TKY786479 TUU786479 UEQ786479 UOM786479 UYI786479 VIE786479 VSA786479 WBW786479 WLS786479 WVO786479 G852015 JC852015 SY852015 ACU852015 AMQ852015 AWM852015 BGI852015 BQE852015 CAA852015 CJW852015 CTS852015 DDO852015 DNK852015 DXG852015 EHC852015 EQY852015 FAU852015 FKQ852015 FUM852015 GEI852015 GOE852015 GYA852015 HHW852015 HRS852015 IBO852015 ILK852015 IVG852015 JFC852015 JOY852015 JYU852015 KIQ852015 KSM852015 LCI852015 LME852015 LWA852015 MFW852015 MPS852015 MZO852015 NJK852015 NTG852015 ODC852015 OMY852015 OWU852015 PGQ852015 PQM852015 QAI852015 QKE852015 QUA852015 RDW852015 RNS852015 RXO852015 SHK852015 SRG852015 TBC852015 TKY852015 TUU852015 UEQ852015 UOM852015 UYI852015 VIE852015 VSA852015 WBW852015 WLS852015 WVO852015 G917551 JC917551 SY917551 ACU917551 AMQ917551 AWM917551 BGI917551 BQE917551 CAA917551 CJW917551 CTS917551 DDO917551 DNK917551 DXG917551 EHC917551 EQY917551 FAU917551 FKQ917551 FUM917551 GEI917551 GOE917551 GYA917551 HHW917551 HRS917551 IBO917551 ILK917551 IVG917551 JFC917551 JOY917551 JYU917551 KIQ917551 KSM917551 LCI917551 LME917551 LWA917551 MFW917551 MPS917551 MZO917551 NJK917551 NTG917551 ODC917551 OMY917551 OWU917551 PGQ917551 PQM917551 QAI917551 QKE917551 QUA917551 RDW917551 RNS917551 RXO917551 SHK917551 SRG917551 TBC917551 TKY917551 TUU917551 UEQ917551 UOM917551 UYI917551 VIE917551 VSA917551 WBW917551 WLS917551 WVO917551 G983087 JC983087 SY983087 ACU983087 AMQ983087 AWM983087 BGI983087 BQE983087 CAA983087 CJW983087 CTS983087 DDO983087 DNK983087 DXG983087 EHC983087 EQY983087 FAU983087 FKQ983087 FUM983087 GEI983087 GOE983087 GYA983087 HHW983087 HRS983087 IBO983087 ILK983087 IVG983087 JFC983087 JOY983087 JYU983087 KIQ983087 KSM983087 LCI983087 LME983087 LWA983087 MFW983087 MPS983087 MZO983087 NJK983087 NTG983087 ODC983087 OMY983087 OWU983087 PGQ983087 PQM983087 QAI983087 QKE983087 QUA983087 RDW983087 RNS983087 RXO983087 SHK983087 SRG983087 TBC983087 TKY983087 TUU983087 UEQ983087 UOM983087 UYI983087 VIE983087 VSA983087 WBW983087 WLS983087 WVO983087 G52 JC55 SY55 ACU55 AMQ55 AWM55 BGI55 BQE55 CAA55 CJW55 CTS55 DDO55 DNK55 DXG55 EHC55 EQY55 FAU55 FKQ55 FUM55 GEI55 GOE55 GYA55 HHW55 HRS55 IBO55 ILK55 IVG55 JFC55 JOY55 JYU55 KIQ55 KSM55 LCI55 LME55 LWA55 MFW55 MPS55 MZO55 NJK55 NTG55 ODC55 OMY55 OWU55 PGQ55 PQM55 QAI55 QKE55 QUA55 RDW55 RNS55 RXO55 SHK55 SRG55 TBC55 TKY55 TUU55 UEQ55 UOM55 UYI55 VIE55 VSA55 WBW55 WLS55 WVO55 G65591 JC65591 SY65591 ACU65591 AMQ65591 AWM65591 BGI65591 BQE65591 CAA65591 CJW65591 CTS65591 DDO65591 DNK65591 DXG65591 EHC65591 EQY65591 FAU65591 FKQ65591 FUM65591 GEI65591 GOE65591 GYA65591 HHW65591 HRS65591 IBO65591 ILK65591 IVG65591 JFC65591 JOY65591 JYU65591 KIQ65591 KSM65591 LCI65591 LME65591 LWA65591 MFW65591 MPS65591 MZO65591 NJK65591 NTG65591 ODC65591 OMY65591 OWU65591 PGQ65591 PQM65591 QAI65591 QKE65591 QUA65591 RDW65591 RNS65591 RXO65591 SHK65591 SRG65591 TBC65591 TKY65591 TUU65591 UEQ65591 UOM65591 UYI65591 VIE65591 VSA65591 WBW65591 WLS65591 WVO65591 G131127 JC131127 SY131127 ACU131127 AMQ131127 AWM131127 BGI131127 BQE131127 CAA131127 CJW131127 CTS131127 DDO131127 DNK131127 DXG131127 EHC131127 EQY131127 FAU131127 FKQ131127 FUM131127 GEI131127 GOE131127 GYA131127 HHW131127 HRS131127 IBO131127 ILK131127 IVG131127 JFC131127 JOY131127 JYU131127 KIQ131127 KSM131127 LCI131127 LME131127 LWA131127 MFW131127 MPS131127 MZO131127 NJK131127 NTG131127 ODC131127 OMY131127 OWU131127 PGQ131127 PQM131127 QAI131127 QKE131127 QUA131127 RDW131127 RNS131127 RXO131127 SHK131127 SRG131127 TBC131127 TKY131127 TUU131127 UEQ131127 UOM131127 UYI131127 VIE131127 VSA131127 WBW131127 WLS131127 WVO131127 G196663 JC196663 SY196663 ACU196663 AMQ196663 AWM196663 BGI196663 BQE196663 CAA196663 CJW196663 CTS196663 DDO196663 DNK196663 DXG196663 EHC196663 EQY196663 FAU196663 FKQ196663 FUM196663 GEI196663 GOE196663 GYA196663 HHW196663 HRS196663 IBO196663 ILK196663 IVG196663 JFC196663 JOY196663 JYU196663 KIQ196663 KSM196663 LCI196663 LME196663 LWA196663 MFW196663 MPS196663 MZO196663 NJK196663 NTG196663 ODC196663 OMY196663 OWU196663 PGQ196663 PQM196663 QAI196663 QKE196663 QUA196663 RDW196663 RNS196663 RXO196663 SHK196663 SRG196663 TBC196663 TKY196663 TUU196663 UEQ196663 UOM196663 UYI196663 VIE196663 VSA196663 WBW196663 WLS196663 WVO196663 G262199 JC262199 SY262199 ACU262199 AMQ262199 AWM262199 BGI262199 BQE262199 CAA262199 CJW262199 CTS262199 DDO262199 DNK262199 DXG262199 EHC262199 EQY262199 FAU262199 FKQ262199 FUM262199 GEI262199 GOE262199 GYA262199 HHW262199 HRS262199 IBO262199 ILK262199 IVG262199 JFC262199 JOY262199 JYU262199 KIQ262199 KSM262199 LCI262199 LME262199 LWA262199 MFW262199 MPS262199 MZO262199 NJK262199 NTG262199 ODC262199 OMY262199 OWU262199 PGQ262199 PQM262199 QAI262199 QKE262199 QUA262199 RDW262199 RNS262199 RXO262199 SHK262199 SRG262199 TBC262199 TKY262199 TUU262199 UEQ262199 UOM262199 UYI262199 VIE262199 VSA262199 WBW262199 WLS262199 WVO262199 G327735 JC327735 SY327735 ACU327735 AMQ327735 AWM327735 BGI327735 BQE327735 CAA327735 CJW327735 CTS327735 DDO327735 DNK327735 DXG327735 EHC327735 EQY327735 FAU327735 FKQ327735 FUM327735 GEI327735 GOE327735 GYA327735 HHW327735 HRS327735 IBO327735 ILK327735 IVG327735 JFC327735 JOY327735 JYU327735 KIQ327735 KSM327735 LCI327735 LME327735 LWA327735 MFW327735 MPS327735 MZO327735 NJK327735 NTG327735 ODC327735 OMY327735 OWU327735 PGQ327735 PQM327735 QAI327735 QKE327735 QUA327735 RDW327735 RNS327735 RXO327735 SHK327735 SRG327735 TBC327735 TKY327735 TUU327735 UEQ327735 UOM327735 UYI327735 VIE327735 VSA327735 WBW327735 WLS327735 WVO327735 G393271 JC393271 SY393271 ACU393271 AMQ393271 AWM393271 BGI393271 BQE393271 CAA393271 CJW393271 CTS393271 DDO393271 DNK393271 DXG393271 EHC393271 EQY393271 FAU393271 FKQ393271 FUM393271 GEI393271 GOE393271 GYA393271 HHW393271 HRS393271 IBO393271 ILK393271 IVG393271 JFC393271 JOY393271 JYU393271 KIQ393271 KSM393271 LCI393271 LME393271 LWA393271 MFW393271 MPS393271 MZO393271 NJK393271 NTG393271 ODC393271 OMY393271 OWU393271 PGQ393271 PQM393271 QAI393271 QKE393271 QUA393271 RDW393271 RNS393271 RXO393271 SHK393271 SRG393271 TBC393271 TKY393271 TUU393271 UEQ393271 UOM393271 UYI393271 VIE393271 VSA393271 WBW393271 WLS393271 WVO393271 G458807 JC458807 SY458807 ACU458807 AMQ458807 AWM458807 BGI458807 BQE458807 CAA458807 CJW458807 CTS458807 DDO458807 DNK458807 DXG458807 EHC458807 EQY458807 FAU458807 FKQ458807 FUM458807 GEI458807 GOE458807 GYA458807 HHW458807 HRS458807 IBO458807 ILK458807 IVG458807 JFC458807 JOY458807 JYU458807 KIQ458807 KSM458807 LCI458807 LME458807 LWA458807 MFW458807 MPS458807 MZO458807 NJK458807 NTG458807 ODC458807 OMY458807 OWU458807 PGQ458807 PQM458807 QAI458807 QKE458807 QUA458807 RDW458807 RNS458807 RXO458807 SHK458807 SRG458807 TBC458807 TKY458807 TUU458807 UEQ458807 UOM458807 UYI458807 VIE458807 VSA458807 WBW458807 WLS458807 WVO458807 G524343 JC524343 SY524343 ACU524343 AMQ524343 AWM524343 BGI524343 BQE524343 CAA524343 CJW524343 CTS524343 DDO524343 DNK524343 DXG524343 EHC524343 EQY524343 FAU524343 FKQ524343 FUM524343 GEI524343 GOE524343 GYA524343 HHW524343 HRS524343 IBO524343 ILK524343 IVG524343 JFC524343 JOY524343 JYU524343 KIQ524343 KSM524343 LCI524343 LME524343 LWA524343 MFW524343 MPS524343 MZO524343 NJK524343 NTG524343 ODC524343 OMY524343 OWU524343 PGQ524343 PQM524343 QAI524343 QKE524343 QUA524343 RDW524343 RNS524343 RXO524343 SHK524343 SRG524343 TBC524343 TKY524343 TUU524343 UEQ524343 UOM524343 UYI524343 VIE524343 VSA524343 WBW524343 WLS524343 WVO524343 G589879 JC589879 SY589879 ACU589879 AMQ589879 AWM589879 BGI589879 BQE589879 CAA589879 CJW589879 CTS589879 DDO589879 DNK589879 DXG589879 EHC589879 EQY589879 FAU589879 FKQ589879 FUM589879 GEI589879 GOE589879 GYA589879 HHW589879 HRS589879 IBO589879 ILK589879 IVG589879 JFC589879 JOY589879 JYU589879 KIQ589879 KSM589879 LCI589879 LME589879 LWA589879 MFW589879 MPS589879 MZO589879 NJK589879 NTG589879 ODC589879 OMY589879 OWU589879 PGQ589879 PQM589879 QAI589879 QKE589879 QUA589879 RDW589879 RNS589879 RXO589879 SHK589879 SRG589879 TBC589879 TKY589879 TUU589879 UEQ589879 UOM589879 UYI589879 VIE589879 VSA589879 WBW589879 WLS589879 WVO589879 G655415 JC655415 SY655415 ACU655415 AMQ655415 AWM655415 BGI655415 BQE655415 CAA655415 CJW655415 CTS655415 DDO655415 DNK655415 DXG655415 EHC655415 EQY655415 FAU655415 FKQ655415 FUM655415 GEI655415 GOE655415 GYA655415 HHW655415 HRS655415 IBO655415 ILK655415 IVG655415 JFC655415 JOY655415 JYU655415 KIQ655415 KSM655415 LCI655415 LME655415 LWA655415 MFW655415 MPS655415 MZO655415 NJK655415 NTG655415 ODC655415 OMY655415 OWU655415 PGQ655415 PQM655415 QAI655415 QKE655415 QUA655415 RDW655415 RNS655415 RXO655415 SHK655415 SRG655415 TBC655415 TKY655415 TUU655415 UEQ655415 UOM655415 UYI655415 VIE655415 VSA655415 WBW655415 WLS655415 WVO655415 G720951 JC720951 SY720951 ACU720951 AMQ720951 AWM720951 BGI720951 BQE720951 CAA720951 CJW720951 CTS720951 DDO720951 DNK720951 DXG720951 EHC720951 EQY720951 FAU720951 FKQ720951 FUM720951 GEI720951 GOE720951 GYA720951 HHW720951 HRS720951 IBO720951 ILK720951 IVG720951 JFC720951 JOY720951 JYU720951 KIQ720951 KSM720951 LCI720951 LME720951 LWA720951 MFW720951 MPS720951 MZO720951 NJK720951 NTG720951 ODC720951 OMY720951 OWU720951 PGQ720951 PQM720951 QAI720951 QKE720951 QUA720951 RDW720951 RNS720951 RXO720951 SHK720951 SRG720951 TBC720951 TKY720951 TUU720951 UEQ720951 UOM720951 UYI720951 VIE720951 VSA720951 WBW720951 WLS720951 WVO720951 G786487 JC786487 SY786487 ACU786487 AMQ786487 AWM786487 BGI786487 BQE786487 CAA786487 CJW786487 CTS786487 DDO786487 DNK786487 DXG786487 EHC786487 EQY786487 FAU786487 FKQ786487 FUM786487 GEI786487 GOE786487 GYA786487 HHW786487 HRS786487 IBO786487 ILK786487 IVG786487 JFC786487 JOY786487 JYU786487 KIQ786487 KSM786487 LCI786487 LME786487 LWA786487 MFW786487 MPS786487 MZO786487 NJK786487 NTG786487 ODC786487 OMY786487 OWU786487 PGQ786487 PQM786487 QAI786487 QKE786487 QUA786487 RDW786487 RNS786487 RXO786487 SHK786487 SRG786487 TBC786487 TKY786487 TUU786487 UEQ786487 UOM786487 UYI786487 VIE786487 VSA786487 WBW786487 WLS786487 WVO786487 G852023 JC852023 SY852023 ACU852023 AMQ852023 AWM852023 BGI852023 BQE852023 CAA852023 CJW852023 CTS852023 DDO852023 DNK852023 DXG852023 EHC852023 EQY852023 FAU852023 FKQ852023 FUM852023 GEI852023 GOE852023 GYA852023 HHW852023 HRS852023 IBO852023 ILK852023 IVG852023 JFC852023 JOY852023 JYU852023 KIQ852023 KSM852023 LCI852023 LME852023 LWA852023 MFW852023 MPS852023 MZO852023 NJK852023 NTG852023 ODC852023 OMY852023 OWU852023 PGQ852023 PQM852023 QAI852023 QKE852023 QUA852023 RDW852023 RNS852023 RXO852023 SHK852023 SRG852023 TBC852023 TKY852023 TUU852023 UEQ852023 UOM852023 UYI852023 VIE852023 VSA852023 WBW852023 WLS852023 WVO852023 G917559 JC917559 SY917559 ACU917559 AMQ917559 AWM917559 BGI917559 BQE917559 CAA917559 CJW917559 CTS917559 DDO917559 DNK917559 DXG917559 EHC917559 EQY917559 FAU917559 FKQ917559 FUM917559 GEI917559 GOE917559 GYA917559 HHW917559 HRS917559 IBO917559 ILK917559 IVG917559 JFC917559 JOY917559 JYU917559 KIQ917559 KSM917559 LCI917559 LME917559 LWA917559 MFW917559 MPS917559 MZO917559 NJK917559 NTG917559 ODC917559 OMY917559 OWU917559 PGQ917559 PQM917559 QAI917559 QKE917559 QUA917559 RDW917559 RNS917559 RXO917559 SHK917559 SRG917559 TBC917559 TKY917559 TUU917559 UEQ917559 UOM917559 UYI917559 VIE917559 VSA917559 WBW917559 WLS917559 WVO917559 G983095 JC983095 SY983095 ACU983095 AMQ983095 AWM983095 BGI983095 BQE983095 CAA983095 CJW983095 CTS983095 DDO983095 DNK983095 DXG983095 EHC983095 EQY983095 FAU983095 FKQ983095 FUM983095 GEI983095 GOE983095 GYA983095 HHW983095 HRS983095 IBO983095 ILK983095 IVG983095 JFC983095 JOY983095 JYU983095 KIQ983095 KSM983095 LCI983095 LME983095 LWA983095 MFW983095 MPS983095 MZO983095 NJK983095 NTG983095 ODC983095 OMY983095 OWU983095 PGQ983095 PQM983095 QAI983095 QKE983095 QUA983095 RDW983095 RNS983095 RXO983095 SHK983095 SRG983095 TBC983095 TKY983095 TUU983095 UEQ983095 UOM983095 UYI983095 VIE983095 VSA983095 WBW983095 WLS983095 WVO983095 WBW983103 JC26 SY26 ACU26 AMQ26 AWM26 BGI26 BQE26 CAA26 CJW26 CTS26 DDO26 DNK26 DXG26 EHC26 EQY26 FAU26 FKQ26 FUM26 GEI26 GOE26 GYA26 HHW26 HRS26 IBO26 ILK26 IVG26 JFC26 JOY26 JYU26 KIQ26 KSM26 LCI26 LME26 LWA26 MFW26 MPS26 MZO26 NJK26 NTG26 ODC26 OMY26 OWU26 PGQ26 PQM26 QAI26 QKE26 QUA26 RDW26 RNS26 RXO26 SHK26 SRG26 TBC26 TKY26 TUU26 UEQ26 UOM26 UYI26 VIE26 VSA26 WBW26 WLS26 WVO26 G65562 JC65562 SY65562 ACU65562 AMQ65562 AWM65562 BGI65562 BQE65562 CAA65562 CJW65562 CTS65562 DDO65562 DNK65562 DXG65562 EHC65562 EQY65562 FAU65562 FKQ65562 FUM65562 GEI65562 GOE65562 GYA65562 HHW65562 HRS65562 IBO65562 ILK65562 IVG65562 JFC65562 JOY65562 JYU65562 KIQ65562 KSM65562 LCI65562 LME65562 LWA65562 MFW65562 MPS65562 MZO65562 NJK65562 NTG65562 ODC65562 OMY65562 OWU65562 PGQ65562 PQM65562 QAI65562 QKE65562 QUA65562 RDW65562 RNS65562 RXO65562 SHK65562 SRG65562 TBC65562 TKY65562 TUU65562 UEQ65562 UOM65562 UYI65562 VIE65562 VSA65562 WBW65562 WLS65562 WVO65562 G131098 JC131098 SY131098 ACU131098 AMQ131098 AWM131098 BGI131098 BQE131098 CAA131098 CJW131098 CTS131098 DDO131098 DNK131098 DXG131098 EHC131098 EQY131098 FAU131098 FKQ131098 FUM131098 GEI131098 GOE131098 GYA131098 HHW131098 HRS131098 IBO131098 ILK131098 IVG131098 JFC131098 JOY131098 JYU131098 KIQ131098 KSM131098 LCI131098 LME131098 LWA131098 MFW131098 MPS131098 MZO131098 NJK131098 NTG131098 ODC131098 OMY131098 OWU131098 PGQ131098 PQM131098 QAI131098 QKE131098 QUA131098 RDW131098 RNS131098 RXO131098 SHK131098 SRG131098 TBC131098 TKY131098 TUU131098 UEQ131098 UOM131098 UYI131098 VIE131098 VSA131098 WBW131098 WLS131098 WVO131098 G196634 JC196634 SY196634 ACU196634 AMQ196634 AWM196634 BGI196634 BQE196634 CAA196634 CJW196634 CTS196634 DDO196634 DNK196634 DXG196634 EHC196634 EQY196634 FAU196634 FKQ196634 FUM196634 GEI196634 GOE196634 GYA196634 HHW196634 HRS196634 IBO196634 ILK196634 IVG196634 JFC196634 JOY196634 JYU196634 KIQ196634 KSM196634 LCI196634 LME196634 LWA196634 MFW196634 MPS196634 MZO196634 NJK196634 NTG196634 ODC196634 OMY196634 OWU196634 PGQ196634 PQM196634 QAI196634 QKE196634 QUA196634 RDW196634 RNS196634 RXO196634 SHK196634 SRG196634 TBC196634 TKY196634 TUU196634 UEQ196634 UOM196634 UYI196634 VIE196634 VSA196634 WBW196634 WLS196634 WVO196634 G262170 JC262170 SY262170 ACU262170 AMQ262170 AWM262170 BGI262170 BQE262170 CAA262170 CJW262170 CTS262170 DDO262170 DNK262170 DXG262170 EHC262170 EQY262170 FAU262170 FKQ262170 FUM262170 GEI262170 GOE262170 GYA262170 HHW262170 HRS262170 IBO262170 ILK262170 IVG262170 JFC262170 JOY262170 JYU262170 KIQ262170 KSM262170 LCI262170 LME262170 LWA262170 MFW262170 MPS262170 MZO262170 NJK262170 NTG262170 ODC262170 OMY262170 OWU262170 PGQ262170 PQM262170 QAI262170 QKE262170 QUA262170 RDW262170 RNS262170 RXO262170 SHK262170 SRG262170 TBC262170 TKY262170 TUU262170 UEQ262170 UOM262170 UYI262170 VIE262170 VSA262170 WBW262170 WLS262170 WVO262170 G327706 JC327706 SY327706 ACU327706 AMQ327706 AWM327706 BGI327706 BQE327706 CAA327706 CJW327706 CTS327706 DDO327706 DNK327706 DXG327706 EHC327706 EQY327706 FAU327706 FKQ327706 FUM327706 GEI327706 GOE327706 GYA327706 HHW327706 HRS327706 IBO327706 ILK327706 IVG327706 JFC327706 JOY327706 JYU327706 KIQ327706 KSM327706 LCI327706 LME327706 LWA327706 MFW327706 MPS327706 MZO327706 NJK327706 NTG327706 ODC327706 OMY327706 OWU327706 PGQ327706 PQM327706 QAI327706 QKE327706 QUA327706 RDW327706 RNS327706 RXO327706 SHK327706 SRG327706 TBC327706 TKY327706 TUU327706 UEQ327706 UOM327706 UYI327706 VIE327706 VSA327706 WBW327706 WLS327706 WVO327706 G393242 JC393242 SY393242 ACU393242 AMQ393242 AWM393242 BGI393242 BQE393242 CAA393242 CJW393242 CTS393242 DDO393242 DNK393242 DXG393242 EHC393242 EQY393242 FAU393242 FKQ393242 FUM393242 GEI393242 GOE393242 GYA393242 HHW393242 HRS393242 IBO393242 ILK393242 IVG393242 JFC393242 JOY393242 JYU393242 KIQ393242 KSM393242 LCI393242 LME393242 LWA393242 MFW393242 MPS393242 MZO393242 NJK393242 NTG393242 ODC393242 OMY393242 OWU393242 PGQ393242 PQM393242 QAI393242 QKE393242 QUA393242 RDW393242 RNS393242 RXO393242 SHK393242 SRG393242 TBC393242 TKY393242 TUU393242 UEQ393242 UOM393242 UYI393242 VIE393242 VSA393242 WBW393242 WLS393242 WVO393242 G458778 JC458778 SY458778 ACU458778 AMQ458778 AWM458778 BGI458778 BQE458778 CAA458778 CJW458778 CTS458778 DDO458778 DNK458778 DXG458778 EHC458778 EQY458778 FAU458778 FKQ458778 FUM458778 GEI458778 GOE458778 GYA458778 HHW458778 HRS458778 IBO458778 ILK458778 IVG458778 JFC458778 JOY458778 JYU458778 KIQ458778 KSM458778 LCI458778 LME458778 LWA458778 MFW458778 MPS458778 MZO458778 NJK458778 NTG458778 ODC458778 OMY458778 OWU458778 PGQ458778 PQM458778 QAI458778 QKE458778 QUA458778 RDW458778 RNS458778 RXO458778 SHK458778 SRG458778 TBC458778 TKY458778 TUU458778 UEQ458778 UOM458778 UYI458778 VIE458778 VSA458778 WBW458778 WLS458778 WVO458778 G524314 JC524314 SY524314 ACU524314 AMQ524314 AWM524314 BGI524314 BQE524314 CAA524314 CJW524314 CTS524314 DDO524314 DNK524314 DXG524314 EHC524314 EQY524314 FAU524314 FKQ524314 FUM524314 GEI524314 GOE524314 GYA524314 HHW524314 HRS524314 IBO524314 ILK524314 IVG524314 JFC524314 JOY524314 JYU524314 KIQ524314 KSM524314 LCI524314 LME524314 LWA524314 MFW524314 MPS524314 MZO524314 NJK524314 NTG524314 ODC524314 OMY524314 OWU524314 PGQ524314 PQM524314 QAI524314 QKE524314 QUA524314 RDW524314 RNS524314 RXO524314 SHK524314 SRG524314 TBC524314 TKY524314 TUU524314 UEQ524314 UOM524314 UYI524314 VIE524314 VSA524314 WBW524314 WLS524314 WVO524314 G589850 JC589850 SY589850 ACU589850 AMQ589850 AWM589850 BGI589850 BQE589850 CAA589850 CJW589850 CTS589850 DDO589850 DNK589850 DXG589850 EHC589850 EQY589850 FAU589850 FKQ589850 FUM589850 GEI589850 GOE589850 GYA589850 HHW589850 HRS589850 IBO589850 ILK589850 IVG589850 JFC589850 JOY589850 JYU589850 KIQ589850 KSM589850 LCI589850 LME589850 LWA589850 MFW589850 MPS589850 MZO589850 NJK589850 NTG589850 ODC589850 OMY589850 OWU589850 PGQ589850 PQM589850 QAI589850 QKE589850 QUA589850 RDW589850 RNS589850 RXO589850 SHK589850 SRG589850 TBC589850 TKY589850 TUU589850 UEQ589850 UOM589850 UYI589850 VIE589850 VSA589850 WBW589850 WLS589850 WVO589850 G655386 JC655386 SY655386 ACU655386 AMQ655386 AWM655386 BGI655386 BQE655386 CAA655386 CJW655386 CTS655386 DDO655386 DNK655386 DXG655386 EHC655386 EQY655386 FAU655386 FKQ655386 FUM655386 GEI655386 GOE655386 GYA655386 HHW655386 HRS655386 IBO655386 ILK655386 IVG655386 JFC655386 JOY655386 JYU655386 KIQ655386 KSM655386 LCI655386 LME655386 LWA655386 MFW655386 MPS655386 MZO655386 NJK655386 NTG655386 ODC655386 OMY655386 OWU655386 PGQ655386 PQM655386 QAI655386 QKE655386 QUA655386 RDW655386 RNS655386 RXO655386 SHK655386 SRG655386 TBC655386 TKY655386 TUU655386 UEQ655386 UOM655386 UYI655386 VIE655386 VSA655386 WBW655386 WLS655386 WVO655386 G720922 JC720922 SY720922 ACU720922 AMQ720922 AWM720922 BGI720922 BQE720922 CAA720922 CJW720922 CTS720922 DDO720922 DNK720922 DXG720922 EHC720922 EQY720922 FAU720922 FKQ720922 FUM720922 GEI720922 GOE720922 GYA720922 HHW720922 HRS720922 IBO720922 ILK720922 IVG720922 JFC720922 JOY720922 JYU720922 KIQ720922 KSM720922 LCI720922 LME720922 LWA720922 MFW720922 MPS720922 MZO720922 NJK720922 NTG720922 ODC720922 OMY720922 OWU720922 PGQ720922 PQM720922 QAI720922 QKE720922 QUA720922 RDW720922 RNS720922 RXO720922 SHK720922 SRG720922 TBC720922 TKY720922 TUU720922 UEQ720922 UOM720922 UYI720922 VIE720922 VSA720922 WBW720922 WLS720922 WVO720922 G786458 JC786458 SY786458 ACU786458 AMQ786458 AWM786458 BGI786458 BQE786458 CAA786458 CJW786458 CTS786458 DDO786458 DNK786458 DXG786458 EHC786458 EQY786458 FAU786458 FKQ786458 FUM786458 GEI786458 GOE786458 GYA786458 HHW786458 HRS786458 IBO786458 ILK786458 IVG786458 JFC786458 JOY786458 JYU786458 KIQ786458 KSM786458 LCI786458 LME786458 LWA786458 MFW786458 MPS786458 MZO786458 NJK786458 NTG786458 ODC786458 OMY786458 OWU786458 PGQ786458 PQM786458 QAI786458 QKE786458 QUA786458 RDW786458 RNS786458 RXO786458 SHK786458 SRG786458 TBC786458 TKY786458 TUU786458 UEQ786458 UOM786458 UYI786458 VIE786458 VSA786458 WBW786458 WLS786458 WVO786458 G851994 JC851994 SY851994 ACU851994 AMQ851994 AWM851994 BGI851994 BQE851994 CAA851994 CJW851994 CTS851994 DDO851994 DNK851994 DXG851994 EHC851994 EQY851994 FAU851994 FKQ851994 FUM851994 GEI851994 GOE851994 GYA851994 HHW851994 HRS851994 IBO851994 ILK851994 IVG851994 JFC851994 JOY851994 JYU851994 KIQ851994 KSM851994 LCI851994 LME851994 LWA851994 MFW851994 MPS851994 MZO851994 NJK851994 NTG851994 ODC851994 OMY851994 OWU851994 PGQ851994 PQM851994 QAI851994 QKE851994 QUA851994 RDW851994 RNS851994 RXO851994 SHK851994 SRG851994 TBC851994 TKY851994 TUU851994 UEQ851994 UOM851994 UYI851994 VIE851994 VSA851994 WBW851994 WLS851994 WVO851994 G917530 JC917530 SY917530 ACU917530 AMQ917530 AWM917530 BGI917530 BQE917530 CAA917530 CJW917530 CTS917530 DDO917530 DNK917530 DXG917530 EHC917530 EQY917530 FAU917530 FKQ917530 FUM917530 GEI917530 GOE917530 GYA917530 HHW917530 HRS917530 IBO917530 ILK917530 IVG917530 JFC917530 JOY917530 JYU917530 KIQ917530 KSM917530 LCI917530 LME917530 LWA917530 MFW917530 MPS917530 MZO917530 NJK917530 NTG917530 ODC917530 OMY917530 OWU917530 PGQ917530 PQM917530 QAI917530 QKE917530 QUA917530 RDW917530 RNS917530 RXO917530 SHK917530 SRG917530 TBC917530 TKY917530 TUU917530 UEQ917530 UOM917530 UYI917530 VIE917530 VSA917530 WBW917530 WLS917530 WVO917530 G983066 JC983066 SY983066 ACU983066 AMQ983066 AWM983066 BGI983066 BQE983066 CAA983066 CJW983066 CTS983066 DDO983066 DNK983066 DXG983066 EHC983066 EQY983066 FAU983066 FKQ983066 FUM983066 GEI983066 GOE983066 GYA983066 HHW983066 HRS983066 IBO983066 ILK983066 IVG983066 JFC983066 JOY983066 JYU983066 KIQ983066 KSM983066 LCI983066 LME983066 LWA983066 MFW983066 MPS983066 MZO983066 NJK983066 NTG983066 ODC983066 OMY983066 OWU983066 PGQ983066 PQM983066 QAI983066 QKE983066 QUA983066 RDW983066 RNS983066 RXO983066 SHK983066 SRG983066 TBC983066 TKY983066 TUU983066 UEQ983066 UOM983066 UYI983066 VIE983066 VSA983066 WBW983066 WLS983066 WVO983066 WLS983103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G65558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G131094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G196630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G262166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G327702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G393238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G458774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G524310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G589846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G655382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G720918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G786454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G851990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G917526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G983062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 G50 JC59:JC61 SY59:SY61 ACU59:ACU61 AMQ59:AMQ61 AWM59:AWM61 BGI59:BGI61 BQE59:BQE61 CAA59:CAA61 CJW59:CJW61 CTS59:CTS61 DDO59:DDO61 DNK59:DNK61 DXG59:DXG61 EHC59:EHC61 EQY59:EQY61 FAU59:FAU61 FKQ59:FKQ61 FUM59:FUM61 GEI59:GEI61 GOE59:GOE61 GYA59:GYA61 HHW59:HHW61 HRS59:HRS61 IBO59:IBO61 ILK59:ILK61 IVG59:IVG61 JFC59:JFC61 JOY59:JOY61 JYU59:JYU61 KIQ59:KIQ61 KSM59:KSM61 LCI59:LCI61 LME59:LME61 LWA59:LWA61 MFW59:MFW61 MPS59:MPS61 MZO59:MZO61 NJK59:NJK61 NTG59:NTG61 ODC59:ODC61 OMY59:OMY61 OWU59:OWU61 PGQ59:PGQ61 PQM59:PQM61 QAI59:QAI61 QKE59:QKE61 QUA59:QUA61 RDW59:RDW61 RNS59:RNS61 RXO59:RXO61 SHK59:SHK61 SRG59:SRG61 TBC59:TBC61 TKY59:TKY61 TUU59:TUU61 UEQ59:UEQ61 UOM59:UOM61 UYI59:UYI61 VIE59:VIE61 VSA59:VSA61 WBW59:WBW61 WLS59:WLS61 WVO59:WVO61 G65595:G65597 JC65595:JC65597 SY65595:SY65597 ACU65595:ACU65597 AMQ65595:AMQ65597 AWM65595:AWM65597 BGI65595:BGI65597 BQE65595:BQE65597 CAA65595:CAA65597 CJW65595:CJW65597 CTS65595:CTS65597 DDO65595:DDO65597 DNK65595:DNK65597 DXG65595:DXG65597 EHC65595:EHC65597 EQY65595:EQY65597 FAU65595:FAU65597 FKQ65595:FKQ65597 FUM65595:FUM65597 GEI65595:GEI65597 GOE65595:GOE65597 GYA65595:GYA65597 HHW65595:HHW65597 HRS65595:HRS65597 IBO65595:IBO65597 ILK65595:ILK65597 IVG65595:IVG65597 JFC65595:JFC65597 JOY65595:JOY65597 JYU65595:JYU65597 KIQ65595:KIQ65597 KSM65595:KSM65597 LCI65595:LCI65597 LME65595:LME65597 LWA65595:LWA65597 MFW65595:MFW65597 MPS65595:MPS65597 MZO65595:MZO65597 NJK65595:NJK65597 NTG65595:NTG65597 ODC65595:ODC65597 OMY65595:OMY65597 OWU65595:OWU65597 PGQ65595:PGQ65597 PQM65595:PQM65597 QAI65595:QAI65597 QKE65595:QKE65597 QUA65595:QUA65597 RDW65595:RDW65597 RNS65595:RNS65597 RXO65595:RXO65597 SHK65595:SHK65597 SRG65595:SRG65597 TBC65595:TBC65597 TKY65595:TKY65597 TUU65595:TUU65597 UEQ65595:UEQ65597 UOM65595:UOM65597 UYI65595:UYI65597 VIE65595:VIE65597 VSA65595:VSA65597 WBW65595:WBW65597 WLS65595:WLS65597 WVO65595:WVO65597 G131131:G131133 JC131131:JC131133 SY131131:SY131133 ACU131131:ACU131133 AMQ131131:AMQ131133 AWM131131:AWM131133 BGI131131:BGI131133 BQE131131:BQE131133 CAA131131:CAA131133 CJW131131:CJW131133 CTS131131:CTS131133 DDO131131:DDO131133 DNK131131:DNK131133 DXG131131:DXG131133 EHC131131:EHC131133 EQY131131:EQY131133 FAU131131:FAU131133 FKQ131131:FKQ131133 FUM131131:FUM131133 GEI131131:GEI131133 GOE131131:GOE131133 GYA131131:GYA131133 HHW131131:HHW131133 HRS131131:HRS131133 IBO131131:IBO131133 ILK131131:ILK131133 IVG131131:IVG131133 JFC131131:JFC131133 JOY131131:JOY131133 JYU131131:JYU131133 KIQ131131:KIQ131133 KSM131131:KSM131133 LCI131131:LCI131133 LME131131:LME131133 LWA131131:LWA131133 MFW131131:MFW131133 MPS131131:MPS131133 MZO131131:MZO131133 NJK131131:NJK131133 NTG131131:NTG131133 ODC131131:ODC131133 OMY131131:OMY131133 OWU131131:OWU131133 PGQ131131:PGQ131133 PQM131131:PQM131133 QAI131131:QAI131133 QKE131131:QKE131133 QUA131131:QUA131133 RDW131131:RDW131133 RNS131131:RNS131133 RXO131131:RXO131133 SHK131131:SHK131133 SRG131131:SRG131133 TBC131131:TBC131133 TKY131131:TKY131133 TUU131131:TUU131133 UEQ131131:UEQ131133 UOM131131:UOM131133 UYI131131:UYI131133 VIE131131:VIE131133 VSA131131:VSA131133 WBW131131:WBW131133 WLS131131:WLS131133 WVO131131:WVO131133 G196667:G196669 JC196667:JC196669 SY196667:SY196669 ACU196667:ACU196669 AMQ196667:AMQ196669 AWM196667:AWM196669 BGI196667:BGI196669 BQE196667:BQE196669 CAA196667:CAA196669 CJW196667:CJW196669 CTS196667:CTS196669 DDO196667:DDO196669 DNK196667:DNK196669 DXG196667:DXG196669 EHC196667:EHC196669 EQY196667:EQY196669 FAU196667:FAU196669 FKQ196667:FKQ196669 FUM196667:FUM196669 GEI196667:GEI196669 GOE196667:GOE196669 GYA196667:GYA196669 HHW196667:HHW196669 HRS196667:HRS196669 IBO196667:IBO196669 ILK196667:ILK196669 IVG196667:IVG196669 JFC196667:JFC196669 JOY196667:JOY196669 JYU196667:JYU196669 KIQ196667:KIQ196669 KSM196667:KSM196669 LCI196667:LCI196669 LME196667:LME196669 LWA196667:LWA196669 MFW196667:MFW196669 MPS196667:MPS196669 MZO196667:MZO196669 NJK196667:NJK196669 NTG196667:NTG196669 ODC196667:ODC196669 OMY196667:OMY196669 OWU196667:OWU196669 PGQ196667:PGQ196669 PQM196667:PQM196669 QAI196667:QAI196669 QKE196667:QKE196669 QUA196667:QUA196669 RDW196667:RDW196669 RNS196667:RNS196669 RXO196667:RXO196669 SHK196667:SHK196669 SRG196667:SRG196669 TBC196667:TBC196669 TKY196667:TKY196669 TUU196667:TUU196669 UEQ196667:UEQ196669 UOM196667:UOM196669 UYI196667:UYI196669 VIE196667:VIE196669 VSA196667:VSA196669 WBW196667:WBW196669 WLS196667:WLS196669 WVO196667:WVO196669 G262203:G262205 JC262203:JC262205 SY262203:SY262205 ACU262203:ACU262205 AMQ262203:AMQ262205 AWM262203:AWM262205 BGI262203:BGI262205 BQE262203:BQE262205 CAA262203:CAA262205 CJW262203:CJW262205 CTS262203:CTS262205 DDO262203:DDO262205 DNK262203:DNK262205 DXG262203:DXG262205 EHC262203:EHC262205 EQY262203:EQY262205 FAU262203:FAU262205 FKQ262203:FKQ262205 FUM262203:FUM262205 GEI262203:GEI262205 GOE262203:GOE262205 GYA262203:GYA262205 HHW262203:HHW262205 HRS262203:HRS262205 IBO262203:IBO262205 ILK262203:ILK262205 IVG262203:IVG262205 JFC262203:JFC262205 JOY262203:JOY262205 JYU262203:JYU262205 KIQ262203:KIQ262205 KSM262203:KSM262205 LCI262203:LCI262205 LME262203:LME262205 LWA262203:LWA262205 MFW262203:MFW262205 MPS262203:MPS262205 MZO262203:MZO262205 NJK262203:NJK262205 NTG262203:NTG262205 ODC262203:ODC262205 OMY262203:OMY262205 OWU262203:OWU262205 PGQ262203:PGQ262205 PQM262203:PQM262205 QAI262203:QAI262205 QKE262203:QKE262205 QUA262203:QUA262205 RDW262203:RDW262205 RNS262203:RNS262205 RXO262203:RXO262205 SHK262203:SHK262205 SRG262203:SRG262205 TBC262203:TBC262205 TKY262203:TKY262205 TUU262203:TUU262205 UEQ262203:UEQ262205 UOM262203:UOM262205 UYI262203:UYI262205 VIE262203:VIE262205 VSA262203:VSA262205 WBW262203:WBW262205 WLS262203:WLS262205 WVO262203:WVO262205 G327739:G327741 JC327739:JC327741 SY327739:SY327741 ACU327739:ACU327741 AMQ327739:AMQ327741 AWM327739:AWM327741 BGI327739:BGI327741 BQE327739:BQE327741 CAA327739:CAA327741 CJW327739:CJW327741 CTS327739:CTS327741 DDO327739:DDO327741 DNK327739:DNK327741 DXG327739:DXG327741 EHC327739:EHC327741 EQY327739:EQY327741 FAU327739:FAU327741 FKQ327739:FKQ327741 FUM327739:FUM327741 GEI327739:GEI327741 GOE327739:GOE327741 GYA327739:GYA327741 HHW327739:HHW327741 HRS327739:HRS327741 IBO327739:IBO327741 ILK327739:ILK327741 IVG327739:IVG327741 JFC327739:JFC327741 JOY327739:JOY327741 JYU327739:JYU327741 KIQ327739:KIQ327741 KSM327739:KSM327741 LCI327739:LCI327741 LME327739:LME327741 LWA327739:LWA327741 MFW327739:MFW327741 MPS327739:MPS327741 MZO327739:MZO327741 NJK327739:NJK327741 NTG327739:NTG327741 ODC327739:ODC327741 OMY327739:OMY327741 OWU327739:OWU327741 PGQ327739:PGQ327741 PQM327739:PQM327741 QAI327739:QAI327741 QKE327739:QKE327741 QUA327739:QUA327741 RDW327739:RDW327741 RNS327739:RNS327741 RXO327739:RXO327741 SHK327739:SHK327741 SRG327739:SRG327741 TBC327739:TBC327741 TKY327739:TKY327741 TUU327739:TUU327741 UEQ327739:UEQ327741 UOM327739:UOM327741 UYI327739:UYI327741 VIE327739:VIE327741 VSA327739:VSA327741 WBW327739:WBW327741 WLS327739:WLS327741 WVO327739:WVO327741 G393275:G393277 JC393275:JC393277 SY393275:SY393277 ACU393275:ACU393277 AMQ393275:AMQ393277 AWM393275:AWM393277 BGI393275:BGI393277 BQE393275:BQE393277 CAA393275:CAA393277 CJW393275:CJW393277 CTS393275:CTS393277 DDO393275:DDO393277 DNK393275:DNK393277 DXG393275:DXG393277 EHC393275:EHC393277 EQY393275:EQY393277 FAU393275:FAU393277 FKQ393275:FKQ393277 FUM393275:FUM393277 GEI393275:GEI393277 GOE393275:GOE393277 GYA393275:GYA393277 HHW393275:HHW393277 HRS393275:HRS393277 IBO393275:IBO393277 ILK393275:ILK393277 IVG393275:IVG393277 JFC393275:JFC393277 JOY393275:JOY393277 JYU393275:JYU393277 KIQ393275:KIQ393277 KSM393275:KSM393277 LCI393275:LCI393277 LME393275:LME393277 LWA393275:LWA393277 MFW393275:MFW393277 MPS393275:MPS393277 MZO393275:MZO393277 NJK393275:NJK393277 NTG393275:NTG393277 ODC393275:ODC393277 OMY393275:OMY393277 OWU393275:OWU393277 PGQ393275:PGQ393277 PQM393275:PQM393277 QAI393275:QAI393277 QKE393275:QKE393277 QUA393275:QUA393277 RDW393275:RDW393277 RNS393275:RNS393277 RXO393275:RXO393277 SHK393275:SHK393277 SRG393275:SRG393277 TBC393275:TBC393277 TKY393275:TKY393277 TUU393275:TUU393277 UEQ393275:UEQ393277 UOM393275:UOM393277 UYI393275:UYI393277 VIE393275:VIE393277 VSA393275:VSA393277 WBW393275:WBW393277 WLS393275:WLS393277 WVO393275:WVO393277 G458811:G458813 JC458811:JC458813 SY458811:SY458813 ACU458811:ACU458813 AMQ458811:AMQ458813 AWM458811:AWM458813 BGI458811:BGI458813 BQE458811:BQE458813 CAA458811:CAA458813 CJW458811:CJW458813 CTS458811:CTS458813 DDO458811:DDO458813 DNK458811:DNK458813 DXG458811:DXG458813 EHC458811:EHC458813 EQY458811:EQY458813 FAU458811:FAU458813 FKQ458811:FKQ458813 FUM458811:FUM458813 GEI458811:GEI458813 GOE458811:GOE458813 GYA458811:GYA458813 HHW458811:HHW458813 HRS458811:HRS458813 IBO458811:IBO458813 ILK458811:ILK458813 IVG458811:IVG458813 JFC458811:JFC458813 JOY458811:JOY458813 JYU458811:JYU458813 KIQ458811:KIQ458813 KSM458811:KSM458813 LCI458811:LCI458813 LME458811:LME458813 LWA458811:LWA458813 MFW458811:MFW458813 MPS458811:MPS458813 MZO458811:MZO458813 NJK458811:NJK458813 NTG458811:NTG458813 ODC458811:ODC458813 OMY458811:OMY458813 OWU458811:OWU458813 PGQ458811:PGQ458813 PQM458811:PQM458813 QAI458811:QAI458813 QKE458811:QKE458813 QUA458811:QUA458813 RDW458811:RDW458813 RNS458811:RNS458813 RXO458811:RXO458813 SHK458811:SHK458813 SRG458811:SRG458813 TBC458811:TBC458813 TKY458811:TKY458813 TUU458811:TUU458813 UEQ458811:UEQ458813 UOM458811:UOM458813 UYI458811:UYI458813 VIE458811:VIE458813 VSA458811:VSA458813 WBW458811:WBW458813 WLS458811:WLS458813 WVO458811:WVO458813 G524347:G524349 JC524347:JC524349 SY524347:SY524349 ACU524347:ACU524349 AMQ524347:AMQ524349 AWM524347:AWM524349 BGI524347:BGI524349 BQE524347:BQE524349 CAA524347:CAA524349 CJW524347:CJW524349 CTS524347:CTS524349 DDO524347:DDO524349 DNK524347:DNK524349 DXG524347:DXG524349 EHC524347:EHC524349 EQY524347:EQY524349 FAU524347:FAU524349 FKQ524347:FKQ524349 FUM524347:FUM524349 GEI524347:GEI524349 GOE524347:GOE524349 GYA524347:GYA524349 HHW524347:HHW524349 HRS524347:HRS524349 IBO524347:IBO524349 ILK524347:ILK524349 IVG524347:IVG524349 JFC524347:JFC524349 JOY524347:JOY524349 JYU524347:JYU524349 KIQ524347:KIQ524349 KSM524347:KSM524349 LCI524347:LCI524349 LME524347:LME524349 LWA524347:LWA524349 MFW524347:MFW524349 MPS524347:MPS524349 MZO524347:MZO524349 NJK524347:NJK524349 NTG524347:NTG524349 ODC524347:ODC524349 OMY524347:OMY524349 OWU524347:OWU524349 PGQ524347:PGQ524349 PQM524347:PQM524349 QAI524347:QAI524349 QKE524347:QKE524349 QUA524347:QUA524349 RDW524347:RDW524349 RNS524347:RNS524349 RXO524347:RXO524349 SHK524347:SHK524349 SRG524347:SRG524349 TBC524347:TBC524349 TKY524347:TKY524349 TUU524347:TUU524349 UEQ524347:UEQ524349 UOM524347:UOM524349 UYI524347:UYI524349 VIE524347:VIE524349 VSA524347:VSA524349 WBW524347:WBW524349 WLS524347:WLS524349 WVO524347:WVO524349 G589883:G589885 JC589883:JC589885 SY589883:SY589885 ACU589883:ACU589885 AMQ589883:AMQ589885 AWM589883:AWM589885 BGI589883:BGI589885 BQE589883:BQE589885 CAA589883:CAA589885 CJW589883:CJW589885 CTS589883:CTS589885 DDO589883:DDO589885 DNK589883:DNK589885 DXG589883:DXG589885 EHC589883:EHC589885 EQY589883:EQY589885 FAU589883:FAU589885 FKQ589883:FKQ589885 FUM589883:FUM589885 GEI589883:GEI589885 GOE589883:GOE589885 GYA589883:GYA589885 HHW589883:HHW589885 HRS589883:HRS589885 IBO589883:IBO589885 ILK589883:ILK589885 IVG589883:IVG589885 JFC589883:JFC589885 JOY589883:JOY589885 JYU589883:JYU589885 KIQ589883:KIQ589885 KSM589883:KSM589885 LCI589883:LCI589885 LME589883:LME589885 LWA589883:LWA589885 MFW589883:MFW589885 MPS589883:MPS589885 MZO589883:MZO589885 NJK589883:NJK589885 NTG589883:NTG589885 ODC589883:ODC589885 OMY589883:OMY589885 OWU589883:OWU589885 PGQ589883:PGQ589885 PQM589883:PQM589885 QAI589883:QAI589885 QKE589883:QKE589885 QUA589883:QUA589885 RDW589883:RDW589885 RNS589883:RNS589885 RXO589883:RXO589885 SHK589883:SHK589885 SRG589883:SRG589885 TBC589883:TBC589885 TKY589883:TKY589885 TUU589883:TUU589885 UEQ589883:UEQ589885 UOM589883:UOM589885 UYI589883:UYI589885 VIE589883:VIE589885 VSA589883:VSA589885 WBW589883:WBW589885 WLS589883:WLS589885 WVO589883:WVO589885 G655419:G655421 JC655419:JC655421 SY655419:SY655421 ACU655419:ACU655421 AMQ655419:AMQ655421 AWM655419:AWM655421 BGI655419:BGI655421 BQE655419:BQE655421 CAA655419:CAA655421 CJW655419:CJW655421 CTS655419:CTS655421 DDO655419:DDO655421 DNK655419:DNK655421 DXG655419:DXG655421 EHC655419:EHC655421 EQY655419:EQY655421 FAU655419:FAU655421 FKQ655419:FKQ655421 FUM655419:FUM655421 GEI655419:GEI655421 GOE655419:GOE655421 GYA655419:GYA655421 HHW655419:HHW655421 HRS655419:HRS655421 IBO655419:IBO655421 ILK655419:ILK655421 IVG655419:IVG655421 JFC655419:JFC655421 JOY655419:JOY655421 JYU655419:JYU655421 KIQ655419:KIQ655421 KSM655419:KSM655421 LCI655419:LCI655421 LME655419:LME655421 LWA655419:LWA655421 MFW655419:MFW655421 MPS655419:MPS655421 MZO655419:MZO655421 NJK655419:NJK655421 NTG655419:NTG655421 ODC655419:ODC655421 OMY655419:OMY655421 OWU655419:OWU655421 PGQ655419:PGQ655421 PQM655419:PQM655421 QAI655419:QAI655421 QKE655419:QKE655421 QUA655419:QUA655421 RDW655419:RDW655421 RNS655419:RNS655421 RXO655419:RXO655421 SHK655419:SHK655421 SRG655419:SRG655421 TBC655419:TBC655421 TKY655419:TKY655421 TUU655419:TUU655421 UEQ655419:UEQ655421 UOM655419:UOM655421 UYI655419:UYI655421 VIE655419:VIE655421 VSA655419:VSA655421 WBW655419:WBW655421 WLS655419:WLS655421 WVO655419:WVO655421 G720955:G720957 JC720955:JC720957 SY720955:SY720957 ACU720955:ACU720957 AMQ720955:AMQ720957 AWM720955:AWM720957 BGI720955:BGI720957 BQE720955:BQE720957 CAA720955:CAA720957 CJW720955:CJW720957 CTS720955:CTS720957 DDO720955:DDO720957 DNK720955:DNK720957 DXG720955:DXG720957 EHC720955:EHC720957 EQY720955:EQY720957 FAU720955:FAU720957 FKQ720955:FKQ720957 FUM720955:FUM720957 GEI720955:GEI720957 GOE720955:GOE720957 GYA720955:GYA720957 HHW720955:HHW720957 HRS720955:HRS720957 IBO720955:IBO720957 ILK720955:ILK720957 IVG720955:IVG720957 JFC720955:JFC720957 JOY720955:JOY720957 JYU720955:JYU720957 KIQ720955:KIQ720957 KSM720955:KSM720957 LCI720955:LCI720957 LME720955:LME720957 LWA720955:LWA720957 MFW720955:MFW720957 MPS720955:MPS720957 MZO720955:MZO720957 NJK720955:NJK720957 NTG720955:NTG720957 ODC720955:ODC720957 OMY720955:OMY720957 OWU720955:OWU720957 PGQ720955:PGQ720957 PQM720955:PQM720957 QAI720955:QAI720957 QKE720955:QKE720957 QUA720955:QUA720957 RDW720955:RDW720957 RNS720955:RNS720957 RXO720955:RXO720957 SHK720955:SHK720957 SRG720955:SRG720957 TBC720955:TBC720957 TKY720955:TKY720957 TUU720955:TUU720957 UEQ720955:UEQ720957 UOM720955:UOM720957 UYI720955:UYI720957 VIE720955:VIE720957 VSA720955:VSA720957 WBW720955:WBW720957 WLS720955:WLS720957 WVO720955:WVO720957 G786491:G786493 JC786491:JC786493 SY786491:SY786493 ACU786491:ACU786493 AMQ786491:AMQ786493 AWM786491:AWM786493 BGI786491:BGI786493 BQE786491:BQE786493 CAA786491:CAA786493 CJW786491:CJW786493 CTS786491:CTS786493 DDO786491:DDO786493 DNK786491:DNK786493 DXG786491:DXG786493 EHC786491:EHC786493 EQY786491:EQY786493 FAU786491:FAU786493 FKQ786491:FKQ786493 FUM786491:FUM786493 GEI786491:GEI786493 GOE786491:GOE786493 GYA786491:GYA786493 HHW786491:HHW786493 HRS786491:HRS786493 IBO786491:IBO786493 ILK786491:ILK786493 IVG786491:IVG786493 JFC786491:JFC786493 JOY786491:JOY786493 JYU786491:JYU786493 KIQ786491:KIQ786493 KSM786491:KSM786493 LCI786491:LCI786493 LME786491:LME786493 LWA786491:LWA786493 MFW786491:MFW786493 MPS786491:MPS786493 MZO786491:MZO786493 NJK786491:NJK786493 NTG786491:NTG786493 ODC786491:ODC786493 OMY786491:OMY786493 OWU786491:OWU786493 PGQ786491:PGQ786493 PQM786491:PQM786493 QAI786491:QAI786493 QKE786491:QKE786493 QUA786491:QUA786493 RDW786491:RDW786493 RNS786491:RNS786493 RXO786491:RXO786493 SHK786491:SHK786493 SRG786491:SRG786493 TBC786491:TBC786493 TKY786491:TKY786493 TUU786491:TUU786493 UEQ786491:UEQ786493 UOM786491:UOM786493 UYI786491:UYI786493 VIE786491:VIE786493 VSA786491:VSA786493 WBW786491:WBW786493 WLS786491:WLS786493 WVO786491:WVO786493 G852027:G852029 JC852027:JC852029 SY852027:SY852029 ACU852027:ACU852029 AMQ852027:AMQ852029 AWM852027:AWM852029 BGI852027:BGI852029 BQE852027:BQE852029 CAA852027:CAA852029 CJW852027:CJW852029 CTS852027:CTS852029 DDO852027:DDO852029 DNK852027:DNK852029 DXG852027:DXG852029 EHC852027:EHC852029 EQY852027:EQY852029 FAU852027:FAU852029 FKQ852027:FKQ852029 FUM852027:FUM852029 GEI852027:GEI852029 GOE852027:GOE852029 GYA852027:GYA852029 HHW852027:HHW852029 HRS852027:HRS852029 IBO852027:IBO852029 ILK852027:ILK852029 IVG852027:IVG852029 JFC852027:JFC852029 JOY852027:JOY852029 JYU852027:JYU852029 KIQ852027:KIQ852029 KSM852027:KSM852029 LCI852027:LCI852029 LME852027:LME852029 LWA852027:LWA852029 MFW852027:MFW852029 MPS852027:MPS852029 MZO852027:MZO852029 NJK852027:NJK852029 NTG852027:NTG852029 ODC852027:ODC852029 OMY852027:OMY852029 OWU852027:OWU852029 PGQ852027:PGQ852029 PQM852027:PQM852029 QAI852027:QAI852029 QKE852027:QKE852029 QUA852027:QUA852029 RDW852027:RDW852029 RNS852027:RNS852029 RXO852027:RXO852029 SHK852027:SHK852029 SRG852027:SRG852029 TBC852027:TBC852029 TKY852027:TKY852029 TUU852027:TUU852029 UEQ852027:UEQ852029 UOM852027:UOM852029 UYI852027:UYI852029 VIE852027:VIE852029 VSA852027:VSA852029 WBW852027:WBW852029 WLS852027:WLS852029 WVO852027:WVO852029 G917563:G917565 JC917563:JC917565 SY917563:SY917565 ACU917563:ACU917565 AMQ917563:AMQ917565 AWM917563:AWM917565 BGI917563:BGI917565 BQE917563:BQE917565 CAA917563:CAA917565 CJW917563:CJW917565 CTS917563:CTS917565 DDO917563:DDO917565 DNK917563:DNK917565 DXG917563:DXG917565 EHC917563:EHC917565 EQY917563:EQY917565 FAU917563:FAU917565 FKQ917563:FKQ917565 FUM917563:FUM917565 GEI917563:GEI917565 GOE917563:GOE917565 GYA917563:GYA917565 HHW917563:HHW917565 HRS917563:HRS917565 IBO917563:IBO917565 ILK917563:ILK917565 IVG917563:IVG917565 JFC917563:JFC917565 JOY917563:JOY917565 JYU917563:JYU917565 KIQ917563:KIQ917565 KSM917563:KSM917565 LCI917563:LCI917565 LME917563:LME917565 LWA917563:LWA917565 MFW917563:MFW917565 MPS917563:MPS917565 MZO917563:MZO917565 NJK917563:NJK917565 NTG917563:NTG917565 ODC917563:ODC917565 OMY917563:OMY917565 OWU917563:OWU917565 PGQ917563:PGQ917565 PQM917563:PQM917565 QAI917563:QAI917565 QKE917563:QKE917565 QUA917563:QUA917565 RDW917563:RDW917565 RNS917563:RNS917565 RXO917563:RXO917565 SHK917563:SHK917565 SRG917563:SRG917565 TBC917563:TBC917565 TKY917563:TKY917565 TUU917563:TUU917565 UEQ917563:UEQ917565 UOM917563:UOM917565 UYI917563:UYI917565 VIE917563:VIE917565 VSA917563:VSA917565 WBW917563:WBW917565 WLS917563:WLS917565 WVO917563:WVO917565 G983099:G983101 JC983099:JC983101 SY983099:SY983101 ACU983099:ACU983101 AMQ983099:AMQ983101 AWM983099:AWM983101 BGI983099:BGI983101 BQE983099:BQE983101 CAA983099:CAA983101 CJW983099:CJW983101 CTS983099:CTS983101 DDO983099:DDO983101 DNK983099:DNK983101 DXG983099:DXG983101 EHC983099:EHC983101 EQY983099:EQY983101 FAU983099:FAU983101 FKQ983099:FKQ983101 FUM983099:FUM983101 GEI983099:GEI983101 GOE983099:GOE983101 GYA983099:GYA983101 HHW983099:HHW983101 HRS983099:HRS983101 IBO983099:IBO983101 ILK983099:ILK983101 IVG983099:IVG983101 JFC983099:JFC983101 JOY983099:JOY983101 JYU983099:JYU983101 KIQ983099:KIQ983101 KSM983099:KSM983101 LCI983099:LCI983101 LME983099:LME983101 LWA983099:LWA983101 MFW983099:MFW983101 MPS983099:MPS983101 MZO983099:MZO983101 NJK983099:NJK983101 NTG983099:NTG983101 ODC983099:ODC983101 OMY983099:OMY983101 OWU983099:OWU983101 PGQ983099:PGQ983101 PQM983099:PQM983101 QAI983099:QAI983101 QKE983099:QKE983101 QUA983099:QUA983101 RDW983099:RDW983101 RNS983099:RNS983101 RXO983099:RXO983101 SHK983099:SHK983101 SRG983099:SRG983101 TBC983099:TBC983101 TKY983099:TKY983101 TUU983099:TUU983101 UEQ983099:UEQ983101 UOM983099:UOM983101 UYI983099:UYI983101 VIE983099:VIE983101 VSA983099:VSA983101 WBW983099:WBW983101 WLS983099:WLS983101 WVO983099:WVO983101 WVO983103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G29 JC37 SY37 ACU37 AMQ37 AWM37 BGI37 BQE37 CAA37 CJW37 CTS37 DDO37 DNK37 DXG37 EHC37 EQY37 FAU37 FKQ37 FUM37 GEI37 GOE37 GYA37 HHW37 HRS37 IBO37 ILK37 IVG37 JFC37 JOY37 JYU37 KIQ37 KSM37 LCI37 LME37 LWA37 MFW37 MPS37 MZO37 NJK37 NTG37 ODC37 OMY37 OWU37 PGQ37 PQM37 QAI37 QKE37 QUA37 RDW37 RNS37 RXO37 SHK37 SRG37 TBC37 TKY37 TUU37 UEQ37 UOM37 UYI37 VIE37 VSA37 WBW37 WLS37 WVO37 G65573 JC65573 SY65573 ACU65573 AMQ65573 AWM65573 BGI65573 BQE65573 CAA65573 CJW65573 CTS65573 DDO65573 DNK65573 DXG65573 EHC65573 EQY65573 FAU65573 FKQ65573 FUM65573 GEI65573 GOE65573 GYA65573 HHW65573 HRS65573 IBO65573 ILK65573 IVG65573 JFC65573 JOY65573 JYU65573 KIQ65573 KSM65573 LCI65573 LME65573 LWA65573 MFW65573 MPS65573 MZO65573 NJK65573 NTG65573 ODC65573 OMY65573 OWU65573 PGQ65573 PQM65573 QAI65573 QKE65573 QUA65573 RDW65573 RNS65573 RXO65573 SHK65573 SRG65573 TBC65573 TKY65573 TUU65573 UEQ65573 UOM65573 UYI65573 VIE65573 VSA65573 WBW65573 WLS65573 WVO65573 G131109 JC131109 SY131109 ACU131109 AMQ131109 AWM131109 BGI131109 BQE131109 CAA131109 CJW131109 CTS131109 DDO131109 DNK131109 DXG131109 EHC131109 EQY131109 FAU131109 FKQ131109 FUM131109 GEI131109 GOE131109 GYA131109 HHW131109 HRS131109 IBO131109 ILK131109 IVG131109 JFC131109 JOY131109 JYU131109 KIQ131109 KSM131109 LCI131109 LME131109 LWA131109 MFW131109 MPS131109 MZO131109 NJK131109 NTG131109 ODC131109 OMY131109 OWU131109 PGQ131109 PQM131109 QAI131109 QKE131109 QUA131109 RDW131109 RNS131109 RXO131109 SHK131109 SRG131109 TBC131109 TKY131109 TUU131109 UEQ131109 UOM131109 UYI131109 VIE131109 VSA131109 WBW131109 WLS131109 WVO131109 G196645 JC196645 SY196645 ACU196645 AMQ196645 AWM196645 BGI196645 BQE196645 CAA196645 CJW196645 CTS196645 DDO196645 DNK196645 DXG196645 EHC196645 EQY196645 FAU196645 FKQ196645 FUM196645 GEI196645 GOE196645 GYA196645 HHW196645 HRS196645 IBO196645 ILK196645 IVG196645 JFC196645 JOY196645 JYU196645 KIQ196645 KSM196645 LCI196645 LME196645 LWA196645 MFW196645 MPS196645 MZO196645 NJK196645 NTG196645 ODC196645 OMY196645 OWU196645 PGQ196645 PQM196645 QAI196645 QKE196645 QUA196645 RDW196645 RNS196645 RXO196645 SHK196645 SRG196645 TBC196645 TKY196645 TUU196645 UEQ196645 UOM196645 UYI196645 VIE196645 VSA196645 WBW196645 WLS196645 WVO196645 G262181 JC262181 SY262181 ACU262181 AMQ262181 AWM262181 BGI262181 BQE262181 CAA262181 CJW262181 CTS262181 DDO262181 DNK262181 DXG262181 EHC262181 EQY262181 FAU262181 FKQ262181 FUM262181 GEI262181 GOE262181 GYA262181 HHW262181 HRS262181 IBO262181 ILK262181 IVG262181 JFC262181 JOY262181 JYU262181 KIQ262181 KSM262181 LCI262181 LME262181 LWA262181 MFW262181 MPS262181 MZO262181 NJK262181 NTG262181 ODC262181 OMY262181 OWU262181 PGQ262181 PQM262181 QAI262181 QKE262181 QUA262181 RDW262181 RNS262181 RXO262181 SHK262181 SRG262181 TBC262181 TKY262181 TUU262181 UEQ262181 UOM262181 UYI262181 VIE262181 VSA262181 WBW262181 WLS262181 WVO262181 G327717 JC327717 SY327717 ACU327717 AMQ327717 AWM327717 BGI327717 BQE327717 CAA327717 CJW327717 CTS327717 DDO327717 DNK327717 DXG327717 EHC327717 EQY327717 FAU327717 FKQ327717 FUM327717 GEI327717 GOE327717 GYA327717 HHW327717 HRS327717 IBO327717 ILK327717 IVG327717 JFC327717 JOY327717 JYU327717 KIQ327717 KSM327717 LCI327717 LME327717 LWA327717 MFW327717 MPS327717 MZO327717 NJK327717 NTG327717 ODC327717 OMY327717 OWU327717 PGQ327717 PQM327717 QAI327717 QKE327717 QUA327717 RDW327717 RNS327717 RXO327717 SHK327717 SRG327717 TBC327717 TKY327717 TUU327717 UEQ327717 UOM327717 UYI327717 VIE327717 VSA327717 WBW327717 WLS327717 WVO327717 G393253 JC393253 SY393253 ACU393253 AMQ393253 AWM393253 BGI393253 BQE393253 CAA393253 CJW393253 CTS393253 DDO393253 DNK393253 DXG393253 EHC393253 EQY393253 FAU393253 FKQ393253 FUM393253 GEI393253 GOE393253 GYA393253 HHW393253 HRS393253 IBO393253 ILK393253 IVG393253 JFC393253 JOY393253 JYU393253 KIQ393253 KSM393253 LCI393253 LME393253 LWA393253 MFW393253 MPS393253 MZO393253 NJK393253 NTG393253 ODC393253 OMY393253 OWU393253 PGQ393253 PQM393253 QAI393253 QKE393253 QUA393253 RDW393253 RNS393253 RXO393253 SHK393253 SRG393253 TBC393253 TKY393253 TUU393253 UEQ393253 UOM393253 UYI393253 VIE393253 VSA393253 WBW393253 WLS393253 WVO393253 G458789 JC458789 SY458789 ACU458789 AMQ458789 AWM458789 BGI458789 BQE458789 CAA458789 CJW458789 CTS458789 DDO458789 DNK458789 DXG458789 EHC458789 EQY458789 FAU458789 FKQ458789 FUM458789 GEI458789 GOE458789 GYA458789 HHW458789 HRS458789 IBO458789 ILK458789 IVG458789 JFC458789 JOY458789 JYU458789 KIQ458789 KSM458789 LCI458789 LME458789 LWA458789 MFW458789 MPS458789 MZO458789 NJK458789 NTG458789 ODC458789 OMY458789 OWU458789 PGQ458789 PQM458789 QAI458789 QKE458789 QUA458789 RDW458789 RNS458789 RXO458789 SHK458789 SRG458789 TBC458789 TKY458789 TUU458789 UEQ458789 UOM458789 UYI458789 VIE458789 VSA458789 WBW458789 WLS458789 WVO458789 G524325 JC524325 SY524325 ACU524325 AMQ524325 AWM524325 BGI524325 BQE524325 CAA524325 CJW524325 CTS524325 DDO524325 DNK524325 DXG524325 EHC524325 EQY524325 FAU524325 FKQ524325 FUM524325 GEI524325 GOE524325 GYA524325 HHW524325 HRS524325 IBO524325 ILK524325 IVG524325 JFC524325 JOY524325 JYU524325 KIQ524325 KSM524325 LCI524325 LME524325 LWA524325 MFW524325 MPS524325 MZO524325 NJK524325 NTG524325 ODC524325 OMY524325 OWU524325 PGQ524325 PQM524325 QAI524325 QKE524325 QUA524325 RDW524325 RNS524325 RXO524325 SHK524325 SRG524325 TBC524325 TKY524325 TUU524325 UEQ524325 UOM524325 UYI524325 VIE524325 VSA524325 WBW524325 WLS524325 WVO524325 G589861 JC589861 SY589861 ACU589861 AMQ589861 AWM589861 BGI589861 BQE589861 CAA589861 CJW589861 CTS589861 DDO589861 DNK589861 DXG589861 EHC589861 EQY589861 FAU589861 FKQ589861 FUM589861 GEI589861 GOE589861 GYA589861 HHW589861 HRS589861 IBO589861 ILK589861 IVG589861 JFC589861 JOY589861 JYU589861 KIQ589861 KSM589861 LCI589861 LME589861 LWA589861 MFW589861 MPS589861 MZO589861 NJK589861 NTG589861 ODC589861 OMY589861 OWU589861 PGQ589861 PQM589861 QAI589861 QKE589861 QUA589861 RDW589861 RNS589861 RXO589861 SHK589861 SRG589861 TBC589861 TKY589861 TUU589861 UEQ589861 UOM589861 UYI589861 VIE589861 VSA589861 WBW589861 WLS589861 WVO589861 G655397 JC655397 SY655397 ACU655397 AMQ655397 AWM655397 BGI655397 BQE655397 CAA655397 CJW655397 CTS655397 DDO655397 DNK655397 DXG655397 EHC655397 EQY655397 FAU655397 FKQ655397 FUM655397 GEI655397 GOE655397 GYA655397 HHW655397 HRS655397 IBO655397 ILK655397 IVG655397 JFC655397 JOY655397 JYU655397 KIQ655397 KSM655397 LCI655397 LME655397 LWA655397 MFW655397 MPS655397 MZO655397 NJK655397 NTG655397 ODC655397 OMY655397 OWU655397 PGQ655397 PQM655397 QAI655397 QKE655397 QUA655397 RDW655397 RNS655397 RXO655397 SHK655397 SRG655397 TBC655397 TKY655397 TUU655397 UEQ655397 UOM655397 UYI655397 VIE655397 VSA655397 WBW655397 WLS655397 WVO655397 G720933 JC720933 SY720933 ACU720933 AMQ720933 AWM720933 BGI720933 BQE720933 CAA720933 CJW720933 CTS720933 DDO720933 DNK720933 DXG720933 EHC720933 EQY720933 FAU720933 FKQ720933 FUM720933 GEI720933 GOE720933 GYA720933 HHW720933 HRS720933 IBO720933 ILK720933 IVG720933 JFC720933 JOY720933 JYU720933 KIQ720933 KSM720933 LCI720933 LME720933 LWA720933 MFW720933 MPS720933 MZO720933 NJK720933 NTG720933 ODC720933 OMY720933 OWU720933 PGQ720933 PQM720933 QAI720933 QKE720933 QUA720933 RDW720933 RNS720933 RXO720933 SHK720933 SRG720933 TBC720933 TKY720933 TUU720933 UEQ720933 UOM720933 UYI720933 VIE720933 VSA720933 WBW720933 WLS720933 WVO720933 G786469 JC786469 SY786469 ACU786469 AMQ786469 AWM786469 BGI786469 BQE786469 CAA786469 CJW786469 CTS786469 DDO786469 DNK786469 DXG786469 EHC786469 EQY786469 FAU786469 FKQ786469 FUM786469 GEI786469 GOE786469 GYA786469 HHW786469 HRS786469 IBO786469 ILK786469 IVG786469 JFC786469 JOY786469 JYU786469 KIQ786469 KSM786469 LCI786469 LME786469 LWA786469 MFW786469 MPS786469 MZO786469 NJK786469 NTG786469 ODC786469 OMY786469 OWU786469 PGQ786469 PQM786469 QAI786469 QKE786469 QUA786469 RDW786469 RNS786469 RXO786469 SHK786469 SRG786469 TBC786469 TKY786469 TUU786469 UEQ786469 UOM786469 UYI786469 VIE786469 VSA786469 WBW786469 WLS786469 WVO786469 G852005 JC852005 SY852005 ACU852005 AMQ852005 AWM852005 BGI852005 BQE852005 CAA852005 CJW852005 CTS852005 DDO852005 DNK852005 DXG852005 EHC852005 EQY852005 FAU852005 FKQ852005 FUM852005 GEI852005 GOE852005 GYA852005 HHW852005 HRS852005 IBO852005 ILK852005 IVG852005 JFC852005 JOY852005 JYU852005 KIQ852005 KSM852005 LCI852005 LME852005 LWA852005 MFW852005 MPS852005 MZO852005 NJK852005 NTG852005 ODC852005 OMY852005 OWU852005 PGQ852005 PQM852005 QAI852005 QKE852005 QUA852005 RDW852005 RNS852005 RXO852005 SHK852005 SRG852005 TBC852005 TKY852005 TUU852005 UEQ852005 UOM852005 UYI852005 VIE852005 VSA852005 WBW852005 WLS852005 WVO852005 G917541 JC917541 SY917541 ACU917541 AMQ917541 AWM917541 BGI917541 BQE917541 CAA917541 CJW917541 CTS917541 DDO917541 DNK917541 DXG917541 EHC917541 EQY917541 FAU917541 FKQ917541 FUM917541 GEI917541 GOE917541 GYA917541 HHW917541 HRS917541 IBO917541 ILK917541 IVG917541 JFC917541 JOY917541 JYU917541 KIQ917541 KSM917541 LCI917541 LME917541 LWA917541 MFW917541 MPS917541 MZO917541 NJK917541 NTG917541 ODC917541 OMY917541 OWU917541 PGQ917541 PQM917541 QAI917541 QKE917541 QUA917541 RDW917541 RNS917541 RXO917541 SHK917541 SRG917541 TBC917541 TKY917541 TUU917541 UEQ917541 UOM917541 UYI917541 VIE917541 VSA917541 WBW917541 WLS917541 WVO917541 G983077 JC983077 SY983077 ACU983077 AMQ983077 AWM983077 BGI983077 BQE983077 CAA983077 CJW983077 CTS983077 DDO983077 DNK983077 DXG983077 EHC983077 EQY983077 FAU983077 FKQ983077 FUM983077 GEI983077 GOE983077 GYA983077 HHW983077 HRS983077 IBO983077 ILK983077 IVG983077 JFC983077 JOY983077 JYU983077 KIQ983077 KSM983077 LCI983077 LME983077 LWA983077 MFW983077 MPS983077 MZO983077 NJK983077 NTG983077 ODC983077 OMY983077 OWU983077 PGQ983077 PQM983077 QAI983077 QKE983077 QUA983077 RDW983077 RNS983077 RXO983077 SHK983077 SRG983077 TBC983077 TKY983077 TUU983077 UEQ983077 UOM983077 UYI983077 VIE983077 VSA983077 WBW983077 WLS983077 WVO983077 TKY983103 JC67:JC69 SY67:SY69 ACU67:ACU69 AMQ67:AMQ69 AWM67:AWM69 BGI67:BGI69 BQE67:BQE69 CAA67:CAA69 CJW67:CJW69 CTS67:CTS69 DDO67:DDO69 DNK67:DNK69 DXG67:DXG69 EHC67:EHC69 EQY67:EQY69 FAU67:FAU69 FKQ67:FKQ69 FUM67:FUM69 GEI67:GEI69 GOE67:GOE69 GYA67:GYA69 HHW67:HHW69 HRS67:HRS69 IBO67:IBO69 ILK67:ILK69 IVG67:IVG69 JFC67:JFC69 JOY67:JOY69 JYU67:JYU69 KIQ67:KIQ69 KSM67:KSM69 LCI67:LCI69 LME67:LME69 LWA67:LWA69 MFW67:MFW69 MPS67:MPS69 MZO67:MZO69 NJK67:NJK69 NTG67:NTG69 ODC67:ODC69 OMY67:OMY69 OWU67:OWU69 PGQ67:PGQ69 PQM67:PQM69 QAI67:QAI69 QKE67:QKE69 QUA67:QUA69 RDW67:RDW69 RNS67:RNS69 RXO67:RXO69 SHK67:SHK69 SRG67:SRG69 TBC67:TBC69 TKY67:TKY69 TUU67:TUU69 UEQ67:UEQ69 UOM67:UOM69 UYI67:UYI69 VIE67:VIE69 VSA67:VSA69 WBW67:WBW69 WLS67:WLS69 WVO67:WVO69 G65603:G65605 JC65603:JC65605 SY65603:SY65605 ACU65603:ACU65605 AMQ65603:AMQ65605 AWM65603:AWM65605 BGI65603:BGI65605 BQE65603:BQE65605 CAA65603:CAA65605 CJW65603:CJW65605 CTS65603:CTS65605 DDO65603:DDO65605 DNK65603:DNK65605 DXG65603:DXG65605 EHC65603:EHC65605 EQY65603:EQY65605 FAU65603:FAU65605 FKQ65603:FKQ65605 FUM65603:FUM65605 GEI65603:GEI65605 GOE65603:GOE65605 GYA65603:GYA65605 HHW65603:HHW65605 HRS65603:HRS65605 IBO65603:IBO65605 ILK65603:ILK65605 IVG65603:IVG65605 JFC65603:JFC65605 JOY65603:JOY65605 JYU65603:JYU65605 KIQ65603:KIQ65605 KSM65603:KSM65605 LCI65603:LCI65605 LME65603:LME65605 LWA65603:LWA65605 MFW65603:MFW65605 MPS65603:MPS65605 MZO65603:MZO65605 NJK65603:NJK65605 NTG65603:NTG65605 ODC65603:ODC65605 OMY65603:OMY65605 OWU65603:OWU65605 PGQ65603:PGQ65605 PQM65603:PQM65605 QAI65603:QAI65605 QKE65603:QKE65605 QUA65603:QUA65605 RDW65603:RDW65605 RNS65603:RNS65605 RXO65603:RXO65605 SHK65603:SHK65605 SRG65603:SRG65605 TBC65603:TBC65605 TKY65603:TKY65605 TUU65603:TUU65605 UEQ65603:UEQ65605 UOM65603:UOM65605 UYI65603:UYI65605 VIE65603:VIE65605 VSA65603:VSA65605 WBW65603:WBW65605 WLS65603:WLS65605 WVO65603:WVO65605 G131139:G131141 JC131139:JC131141 SY131139:SY131141 ACU131139:ACU131141 AMQ131139:AMQ131141 AWM131139:AWM131141 BGI131139:BGI131141 BQE131139:BQE131141 CAA131139:CAA131141 CJW131139:CJW131141 CTS131139:CTS131141 DDO131139:DDO131141 DNK131139:DNK131141 DXG131139:DXG131141 EHC131139:EHC131141 EQY131139:EQY131141 FAU131139:FAU131141 FKQ131139:FKQ131141 FUM131139:FUM131141 GEI131139:GEI131141 GOE131139:GOE131141 GYA131139:GYA131141 HHW131139:HHW131141 HRS131139:HRS131141 IBO131139:IBO131141 ILK131139:ILK131141 IVG131139:IVG131141 JFC131139:JFC131141 JOY131139:JOY131141 JYU131139:JYU131141 KIQ131139:KIQ131141 KSM131139:KSM131141 LCI131139:LCI131141 LME131139:LME131141 LWA131139:LWA131141 MFW131139:MFW131141 MPS131139:MPS131141 MZO131139:MZO131141 NJK131139:NJK131141 NTG131139:NTG131141 ODC131139:ODC131141 OMY131139:OMY131141 OWU131139:OWU131141 PGQ131139:PGQ131141 PQM131139:PQM131141 QAI131139:QAI131141 QKE131139:QKE131141 QUA131139:QUA131141 RDW131139:RDW131141 RNS131139:RNS131141 RXO131139:RXO131141 SHK131139:SHK131141 SRG131139:SRG131141 TBC131139:TBC131141 TKY131139:TKY131141 TUU131139:TUU131141 UEQ131139:UEQ131141 UOM131139:UOM131141 UYI131139:UYI131141 VIE131139:VIE131141 VSA131139:VSA131141 WBW131139:WBW131141 WLS131139:WLS131141 WVO131139:WVO131141 G196675:G196677 JC196675:JC196677 SY196675:SY196677 ACU196675:ACU196677 AMQ196675:AMQ196677 AWM196675:AWM196677 BGI196675:BGI196677 BQE196675:BQE196677 CAA196675:CAA196677 CJW196675:CJW196677 CTS196675:CTS196677 DDO196675:DDO196677 DNK196675:DNK196677 DXG196675:DXG196677 EHC196675:EHC196677 EQY196675:EQY196677 FAU196675:FAU196677 FKQ196675:FKQ196677 FUM196675:FUM196677 GEI196675:GEI196677 GOE196675:GOE196677 GYA196675:GYA196677 HHW196675:HHW196677 HRS196675:HRS196677 IBO196675:IBO196677 ILK196675:ILK196677 IVG196675:IVG196677 JFC196675:JFC196677 JOY196675:JOY196677 JYU196675:JYU196677 KIQ196675:KIQ196677 KSM196675:KSM196677 LCI196675:LCI196677 LME196675:LME196677 LWA196675:LWA196677 MFW196675:MFW196677 MPS196675:MPS196677 MZO196675:MZO196677 NJK196675:NJK196677 NTG196675:NTG196677 ODC196675:ODC196677 OMY196675:OMY196677 OWU196675:OWU196677 PGQ196675:PGQ196677 PQM196675:PQM196677 QAI196675:QAI196677 QKE196675:QKE196677 QUA196675:QUA196677 RDW196675:RDW196677 RNS196675:RNS196677 RXO196675:RXO196677 SHK196675:SHK196677 SRG196675:SRG196677 TBC196675:TBC196677 TKY196675:TKY196677 TUU196675:TUU196677 UEQ196675:UEQ196677 UOM196675:UOM196677 UYI196675:UYI196677 VIE196675:VIE196677 VSA196675:VSA196677 WBW196675:WBW196677 WLS196675:WLS196677 WVO196675:WVO196677 G262211:G262213 JC262211:JC262213 SY262211:SY262213 ACU262211:ACU262213 AMQ262211:AMQ262213 AWM262211:AWM262213 BGI262211:BGI262213 BQE262211:BQE262213 CAA262211:CAA262213 CJW262211:CJW262213 CTS262211:CTS262213 DDO262211:DDO262213 DNK262211:DNK262213 DXG262211:DXG262213 EHC262211:EHC262213 EQY262211:EQY262213 FAU262211:FAU262213 FKQ262211:FKQ262213 FUM262211:FUM262213 GEI262211:GEI262213 GOE262211:GOE262213 GYA262211:GYA262213 HHW262211:HHW262213 HRS262211:HRS262213 IBO262211:IBO262213 ILK262211:ILK262213 IVG262211:IVG262213 JFC262211:JFC262213 JOY262211:JOY262213 JYU262211:JYU262213 KIQ262211:KIQ262213 KSM262211:KSM262213 LCI262211:LCI262213 LME262211:LME262213 LWA262211:LWA262213 MFW262211:MFW262213 MPS262211:MPS262213 MZO262211:MZO262213 NJK262211:NJK262213 NTG262211:NTG262213 ODC262211:ODC262213 OMY262211:OMY262213 OWU262211:OWU262213 PGQ262211:PGQ262213 PQM262211:PQM262213 QAI262211:QAI262213 QKE262211:QKE262213 QUA262211:QUA262213 RDW262211:RDW262213 RNS262211:RNS262213 RXO262211:RXO262213 SHK262211:SHK262213 SRG262211:SRG262213 TBC262211:TBC262213 TKY262211:TKY262213 TUU262211:TUU262213 UEQ262211:UEQ262213 UOM262211:UOM262213 UYI262211:UYI262213 VIE262211:VIE262213 VSA262211:VSA262213 WBW262211:WBW262213 WLS262211:WLS262213 WVO262211:WVO262213 G327747:G327749 JC327747:JC327749 SY327747:SY327749 ACU327747:ACU327749 AMQ327747:AMQ327749 AWM327747:AWM327749 BGI327747:BGI327749 BQE327747:BQE327749 CAA327747:CAA327749 CJW327747:CJW327749 CTS327747:CTS327749 DDO327747:DDO327749 DNK327747:DNK327749 DXG327747:DXG327749 EHC327747:EHC327749 EQY327747:EQY327749 FAU327747:FAU327749 FKQ327747:FKQ327749 FUM327747:FUM327749 GEI327747:GEI327749 GOE327747:GOE327749 GYA327747:GYA327749 HHW327747:HHW327749 HRS327747:HRS327749 IBO327747:IBO327749 ILK327747:ILK327749 IVG327747:IVG327749 JFC327747:JFC327749 JOY327747:JOY327749 JYU327747:JYU327749 KIQ327747:KIQ327749 KSM327747:KSM327749 LCI327747:LCI327749 LME327747:LME327749 LWA327747:LWA327749 MFW327747:MFW327749 MPS327747:MPS327749 MZO327747:MZO327749 NJK327747:NJK327749 NTG327747:NTG327749 ODC327747:ODC327749 OMY327747:OMY327749 OWU327747:OWU327749 PGQ327747:PGQ327749 PQM327747:PQM327749 QAI327747:QAI327749 QKE327747:QKE327749 QUA327747:QUA327749 RDW327747:RDW327749 RNS327747:RNS327749 RXO327747:RXO327749 SHK327747:SHK327749 SRG327747:SRG327749 TBC327747:TBC327749 TKY327747:TKY327749 TUU327747:TUU327749 UEQ327747:UEQ327749 UOM327747:UOM327749 UYI327747:UYI327749 VIE327747:VIE327749 VSA327747:VSA327749 WBW327747:WBW327749 WLS327747:WLS327749 WVO327747:WVO327749 G393283:G393285 JC393283:JC393285 SY393283:SY393285 ACU393283:ACU393285 AMQ393283:AMQ393285 AWM393283:AWM393285 BGI393283:BGI393285 BQE393283:BQE393285 CAA393283:CAA393285 CJW393283:CJW393285 CTS393283:CTS393285 DDO393283:DDO393285 DNK393283:DNK393285 DXG393283:DXG393285 EHC393283:EHC393285 EQY393283:EQY393285 FAU393283:FAU393285 FKQ393283:FKQ393285 FUM393283:FUM393285 GEI393283:GEI393285 GOE393283:GOE393285 GYA393283:GYA393285 HHW393283:HHW393285 HRS393283:HRS393285 IBO393283:IBO393285 ILK393283:ILK393285 IVG393283:IVG393285 JFC393283:JFC393285 JOY393283:JOY393285 JYU393283:JYU393285 KIQ393283:KIQ393285 KSM393283:KSM393285 LCI393283:LCI393285 LME393283:LME393285 LWA393283:LWA393285 MFW393283:MFW393285 MPS393283:MPS393285 MZO393283:MZO393285 NJK393283:NJK393285 NTG393283:NTG393285 ODC393283:ODC393285 OMY393283:OMY393285 OWU393283:OWU393285 PGQ393283:PGQ393285 PQM393283:PQM393285 QAI393283:QAI393285 QKE393283:QKE393285 QUA393283:QUA393285 RDW393283:RDW393285 RNS393283:RNS393285 RXO393283:RXO393285 SHK393283:SHK393285 SRG393283:SRG393285 TBC393283:TBC393285 TKY393283:TKY393285 TUU393283:TUU393285 UEQ393283:UEQ393285 UOM393283:UOM393285 UYI393283:UYI393285 VIE393283:VIE393285 VSA393283:VSA393285 WBW393283:WBW393285 WLS393283:WLS393285 WVO393283:WVO393285 G458819:G458821 JC458819:JC458821 SY458819:SY458821 ACU458819:ACU458821 AMQ458819:AMQ458821 AWM458819:AWM458821 BGI458819:BGI458821 BQE458819:BQE458821 CAA458819:CAA458821 CJW458819:CJW458821 CTS458819:CTS458821 DDO458819:DDO458821 DNK458819:DNK458821 DXG458819:DXG458821 EHC458819:EHC458821 EQY458819:EQY458821 FAU458819:FAU458821 FKQ458819:FKQ458821 FUM458819:FUM458821 GEI458819:GEI458821 GOE458819:GOE458821 GYA458819:GYA458821 HHW458819:HHW458821 HRS458819:HRS458821 IBO458819:IBO458821 ILK458819:ILK458821 IVG458819:IVG458821 JFC458819:JFC458821 JOY458819:JOY458821 JYU458819:JYU458821 KIQ458819:KIQ458821 KSM458819:KSM458821 LCI458819:LCI458821 LME458819:LME458821 LWA458819:LWA458821 MFW458819:MFW458821 MPS458819:MPS458821 MZO458819:MZO458821 NJK458819:NJK458821 NTG458819:NTG458821 ODC458819:ODC458821 OMY458819:OMY458821 OWU458819:OWU458821 PGQ458819:PGQ458821 PQM458819:PQM458821 QAI458819:QAI458821 QKE458819:QKE458821 QUA458819:QUA458821 RDW458819:RDW458821 RNS458819:RNS458821 RXO458819:RXO458821 SHK458819:SHK458821 SRG458819:SRG458821 TBC458819:TBC458821 TKY458819:TKY458821 TUU458819:TUU458821 UEQ458819:UEQ458821 UOM458819:UOM458821 UYI458819:UYI458821 VIE458819:VIE458821 VSA458819:VSA458821 WBW458819:WBW458821 WLS458819:WLS458821 WVO458819:WVO458821 G524355:G524357 JC524355:JC524357 SY524355:SY524357 ACU524355:ACU524357 AMQ524355:AMQ524357 AWM524355:AWM524357 BGI524355:BGI524357 BQE524355:BQE524357 CAA524355:CAA524357 CJW524355:CJW524357 CTS524355:CTS524357 DDO524355:DDO524357 DNK524355:DNK524357 DXG524355:DXG524357 EHC524355:EHC524357 EQY524355:EQY524357 FAU524355:FAU524357 FKQ524355:FKQ524357 FUM524355:FUM524357 GEI524355:GEI524357 GOE524355:GOE524357 GYA524355:GYA524357 HHW524355:HHW524357 HRS524355:HRS524357 IBO524355:IBO524357 ILK524355:ILK524357 IVG524355:IVG524357 JFC524355:JFC524357 JOY524355:JOY524357 JYU524355:JYU524357 KIQ524355:KIQ524357 KSM524355:KSM524357 LCI524355:LCI524357 LME524355:LME524357 LWA524355:LWA524357 MFW524355:MFW524357 MPS524355:MPS524357 MZO524355:MZO524357 NJK524355:NJK524357 NTG524355:NTG524357 ODC524355:ODC524357 OMY524355:OMY524357 OWU524355:OWU524357 PGQ524355:PGQ524357 PQM524355:PQM524357 QAI524355:QAI524357 QKE524355:QKE524357 QUA524355:QUA524357 RDW524355:RDW524357 RNS524355:RNS524357 RXO524355:RXO524357 SHK524355:SHK524357 SRG524355:SRG524357 TBC524355:TBC524357 TKY524355:TKY524357 TUU524355:TUU524357 UEQ524355:UEQ524357 UOM524355:UOM524357 UYI524355:UYI524357 VIE524355:VIE524357 VSA524355:VSA524357 WBW524355:WBW524357 WLS524355:WLS524357 WVO524355:WVO524357 G589891:G589893 JC589891:JC589893 SY589891:SY589893 ACU589891:ACU589893 AMQ589891:AMQ589893 AWM589891:AWM589893 BGI589891:BGI589893 BQE589891:BQE589893 CAA589891:CAA589893 CJW589891:CJW589893 CTS589891:CTS589893 DDO589891:DDO589893 DNK589891:DNK589893 DXG589891:DXG589893 EHC589891:EHC589893 EQY589891:EQY589893 FAU589891:FAU589893 FKQ589891:FKQ589893 FUM589891:FUM589893 GEI589891:GEI589893 GOE589891:GOE589893 GYA589891:GYA589893 HHW589891:HHW589893 HRS589891:HRS589893 IBO589891:IBO589893 ILK589891:ILK589893 IVG589891:IVG589893 JFC589891:JFC589893 JOY589891:JOY589893 JYU589891:JYU589893 KIQ589891:KIQ589893 KSM589891:KSM589893 LCI589891:LCI589893 LME589891:LME589893 LWA589891:LWA589893 MFW589891:MFW589893 MPS589891:MPS589893 MZO589891:MZO589893 NJK589891:NJK589893 NTG589891:NTG589893 ODC589891:ODC589893 OMY589891:OMY589893 OWU589891:OWU589893 PGQ589891:PGQ589893 PQM589891:PQM589893 QAI589891:QAI589893 QKE589891:QKE589893 QUA589891:QUA589893 RDW589891:RDW589893 RNS589891:RNS589893 RXO589891:RXO589893 SHK589891:SHK589893 SRG589891:SRG589893 TBC589891:TBC589893 TKY589891:TKY589893 TUU589891:TUU589893 UEQ589891:UEQ589893 UOM589891:UOM589893 UYI589891:UYI589893 VIE589891:VIE589893 VSA589891:VSA589893 WBW589891:WBW589893 WLS589891:WLS589893 WVO589891:WVO589893 G655427:G655429 JC655427:JC655429 SY655427:SY655429 ACU655427:ACU655429 AMQ655427:AMQ655429 AWM655427:AWM655429 BGI655427:BGI655429 BQE655427:BQE655429 CAA655427:CAA655429 CJW655427:CJW655429 CTS655427:CTS655429 DDO655427:DDO655429 DNK655427:DNK655429 DXG655427:DXG655429 EHC655427:EHC655429 EQY655427:EQY655429 FAU655427:FAU655429 FKQ655427:FKQ655429 FUM655427:FUM655429 GEI655427:GEI655429 GOE655427:GOE655429 GYA655427:GYA655429 HHW655427:HHW655429 HRS655427:HRS655429 IBO655427:IBO655429 ILK655427:ILK655429 IVG655427:IVG655429 JFC655427:JFC655429 JOY655427:JOY655429 JYU655427:JYU655429 KIQ655427:KIQ655429 KSM655427:KSM655429 LCI655427:LCI655429 LME655427:LME655429 LWA655427:LWA655429 MFW655427:MFW655429 MPS655427:MPS655429 MZO655427:MZO655429 NJK655427:NJK655429 NTG655427:NTG655429 ODC655427:ODC655429 OMY655427:OMY655429 OWU655427:OWU655429 PGQ655427:PGQ655429 PQM655427:PQM655429 QAI655427:QAI655429 QKE655427:QKE655429 QUA655427:QUA655429 RDW655427:RDW655429 RNS655427:RNS655429 RXO655427:RXO655429 SHK655427:SHK655429 SRG655427:SRG655429 TBC655427:TBC655429 TKY655427:TKY655429 TUU655427:TUU655429 UEQ655427:UEQ655429 UOM655427:UOM655429 UYI655427:UYI655429 VIE655427:VIE655429 VSA655427:VSA655429 WBW655427:WBW655429 WLS655427:WLS655429 WVO655427:WVO655429 G720963:G720965 JC720963:JC720965 SY720963:SY720965 ACU720963:ACU720965 AMQ720963:AMQ720965 AWM720963:AWM720965 BGI720963:BGI720965 BQE720963:BQE720965 CAA720963:CAA720965 CJW720963:CJW720965 CTS720963:CTS720965 DDO720963:DDO720965 DNK720963:DNK720965 DXG720963:DXG720965 EHC720963:EHC720965 EQY720963:EQY720965 FAU720963:FAU720965 FKQ720963:FKQ720965 FUM720963:FUM720965 GEI720963:GEI720965 GOE720963:GOE720965 GYA720963:GYA720965 HHW720963:HHW720965 HRS720963:HRS720965 IBO720963:IBO720965 ILK720963:ILK720965 IVG720963:IVG720965 JFC720963:JFC720965 JOY720963:JOY720965 JYU720963:JYU720965 KIQ720963:KIQ720965 KSM720963:KSM720965 LCI720963:LCI720965 LME720963:LME720965 LWA720963:LWA720965 MFW720963:MFW720965 MPS720963:MPS720965 MZO720963:MZO720965 NJK720963:NJK720965 NTG720963:NTG720965 ODC720963:ODC720965 OMY720963:OMY720965 OWU720963:OWU720965 PGQ720963:PGQ720965 PQM720963:PQM720965 QAI720963:QAI720965 QKE720963:QKE720965 QUA720963:QUA720965 RDW720963:RDW720965 RNS720963:RNS720965 RXO720963:RXO720965 SHK720963:SHK720965 SRG720963:SRG720965 TBC720963:TBC720965 TKY720963:TKY720965 TUU720963:TUU720965 UEQ720963:UEQ720965 UOM720963:UOM720965 UYI720963:UYI720965 VIE720963:VIE720965 VSA720963:VSA720965 WBW720963:WBW720965 WLS720963:WLS720965 WVO720963:WVO720965 G786499:G786501 JC786499:JC786501 SY786499:SY786501 ACU786499:ACU786501 AMQ786499:AMQ786501 AWM786499:AWM786501 BGI786499:BGI786501 BQE786499:BQE786501 CAA786499:CAA786501 CJW786499:CJW786501 CTS786499:CTS786501 DDO786499:DDO786501 DNK786499:DNK786501 DXG786499:DXG786501 EHC786499:EHC786501 EQY786499:EQY786501 FAU786499:FAU786501 FKQ786499:FKQ786501 FUM786499:FUM786501 GEI786499:GEI786501 GOE786499:GOE786501 GYA786499:GYA786501 HHW786499:HHW786501 HRS786499:HRS786501 IBO786499:IBO786501 ILK786499:ILK786501 IVG786499:IVG786501 JFC786499:JFC786501 JOY786499:JOY786501 JYU786499:JYU786501 KIQ786499:KIQ786501 KSM786499:KSM786501 LCI786499:LCI786501 LME786499:LME786501 LWA786499:LWA786501 MFW786499:MFW786501 MPS786499:MPS786501 MZO786499:MZO786501 NJK786499:NJK786501 NTG786499:NTG786501 ODC786499:ODC786501 OMY786499:OMY786501 OWU786499:OWU786501 PGQ786499:PGQ786501 PQM786499:PQM786501 QAI786499:QAI786501 QKE786499:QKE786501 QUA786499:QUA786501 RDW786499:RDW786501 RNS786499:RNS786501 RXO786499:RXO786501 SHK786499:SHK786501 SRG786499:SRG786501 TBC786499:TBC786501 TKY786499:TKY786501 TUU786499:TUU786501 UEQ786499:UEQ786501 UOM786499:UOM786501 UYI786499:UYI786501 VIE786499:VIE786501 VSA786499:VSA786501 WBW786499:WBW786501 WLS786499:WLS786501 WVO786499:WVO786501 G852035:G852037 JC852035:JC852037 SY852035:SY852037 ACU852035:ACU852037 AMQ852035:AMQ852037 AWM852035:AWM852037 BGI852035:BGI852037 BQE852035:BQE852037 CAA852035:CAA852037 CJW852035:CJW852037 CTS852035:CTS852037 DDO852035:DDO852037 DNK852035:DNK852037 DXG852035:DXG852037 EHC852035:EHC852037 EQY852035:EQY852037 FAU852035:FAU852037 FKQ852035:FKQ852037 FUM852035:FUM852037 GEI852035:GEI852037 GOE852035:GOE852037 GYA852035:GYA852037 HHW852035:HHW852037 HRS852035:HRS852037 IBO852035:IBO852037 ILK852035:ILK852037 IVG852035:IVG852037 JFC852035:JFC852037 JOY852035:JOY852037 JYU852035:JYU852037 KIQ852035:KIQ852037 KSM852035:KSM852037 LCI852035:LCI852037 LME852035:LME852037 LWA852035:LWA852037 MFW852035:MFW852037 MPS852035:MPS852037 MZO852035:MZO852037 NJK852035:NJK852037 NTG852035:NTG852037 ODC852035:ODC852037 OMY852035:OMY852037 OWU852035:OWU852037 PGQ852035:PGQ852037 PQM852035:PQM852037 QAI852035:QAI852037 QKE852035:QKE852037 QUA852035:QUA852037 RDW852035:RDW852037 RNS852035:RNS852037 RXO852035:RXO852037 SHK852035:SHK852037 SRG852035:SRG852037 TBC852035:TBC852037 TKY852035:TKY852037 TUU852035:TUU852037 UEQ852035:UEQ852037 UOM852035:UOM852037 UYI852035:UYI852037 VIE852035:VIE852037 VSA852035:VSA852037 WBW852035:WBW852037 WLS852035:WLS852037 WVO852035:WVO852037 G917571:G917573 JC917571:JC917573 SY917571:SY917573 ACU917571:ACU917573 AMQ917571:AMQ917573 AWM917571:AWM917573 BGI917571:BGI917573 BQE917571:BQE917573 CAA917571:CAA917573 CJW917571:CJW917573 CTS917571:CTS917573 DDO917571:DDO917573 DNK917571:DNK917573 DXG917571:DXG917573 EHC917571:EHC917573 EQY917571:EQY917573 FAU917571:FAU917573 FKQ917571:FKQ917573 FUM917571:FUM917573 GEI917571:GEI917573 GOE917571:GOE917573 GYA917571:GYA917573 HHW917571:HHW917573 HRS917571:HRS917573 IBO917571:IBO917573 ILK917571:ILK917573 IVG917571:IVG917573 JFC917571:JFC917573 JOY917571:JOY917573 JYU917571:JYU917573 KIQ917571:KIQ917573 KSM917571:KSM917573 LCI917571:LCI917573 LME917571:LME917573 LWA917571:LWA917573 MFW917571:MFW917573 MPS917571:MPS917573 MZO917571:MZO917573 NJK917571:NJK917573 NTG917571:NTG917573 ODC917571:ODC917573 OMY917571:OMY917573 OWU917571:OWU917573 PGQ917571:PGQ917573 PQM917571:PQM917573 QAI917571:QAI917573 QKE917571:QKE917573 QUA917571:QUA917573 RDW917571:RDW917573 RNS917571:RNS917573 RXO917571:RXO917573 SHK917571:SHK917573 SRG917571:SRG917573 TBC917571:TBC917573 TKY917571:TKY917573 TUU917571:TUU917573 UEQ917571:UEQ917573 UOM917571:UOM917573 UYI917571:UYI917573 VIE917571:VIE917573 VSA917571:VSA917573 WBW917571:WBW917573 WLS917571:WLS917573 WVO917571:WVO917573 G983107:G983109 JC983107:JC983109 SY983107:SY983109 ACU983107:ACU983109 AMQ983107:AMQ983109 AWM983107:AWM983109 BGI983107:BGI983109 BQE983107:BQE983109 CAA983107:CAA983109 CJW983107:CJW983109 CTS983107:CTS983109 DDO983107:DDO983109 DNK983107:DNK983109 DXG983107:DXG983109 EHC983107:EHC983109 EQY983107:EQY983109 FAU983107:FAU983109 FKQ983107:FKQ983109 FUM983107:FUM983109 GEI983107:GEI983109 GOE983107:GOE983109 GYA983107:GYA983109 HHW983107:HHW983109 HRS983107:HRS983109 IBO983107:IBO983109 ILK983107:ILK983109 IVG983107:IVG983109 JFC983107:JFC983109 JOY983107:JOY983109 JYU983107:JYU983109 KIQ983107:KIQ983109 KSM983107:KSM983109 LCI983107:LCI983109 LME983107:LME983109 LWA983107:LWA983109 MFW983107:MFW983109 MPS983107:MPS983109 MZO983107:MZO983109 NJK983107:NJK983109 NTG983107:NTG983109 ODC983107:ODC983109 OMY983107:OMY983109 OWU983107:OWU983109 PGQ983107:PGQ983109 PQM983107:PQM983109 QAI983107:QAI983109 QKE983107:QKE983109 QUA983107:QUA983109 RDW983107:RDW983109 RNS983107:RNS983109 RXO983107:RXO983109 SHK983107:SHK983109 SRG983107:SRG983109 TBC983107:TBC983109 TKY983107:TKY983109 TUU983107:TUU983109 UEQ983107:UEQ983109 UOM983107:UOM983109 UYI983107:UYI983109 VIE983107:VIE983109 VSA983107:VSA983109 WBW983107:WBW983109 WLS983107:WLS983109 WVO983107:WVO983109 G60 JC63 SY63 ACU63 AMQ63 AWM63 BGI63 BQE63 CAA63 CJW63 CTS63 DDO63 DNK63 DXG63 EHC63 EQY63 FAU63 FKQ63 FUM63 GEI63 GOE63 GYA63 HHW63 HRS63 IBO63 ILK63 IVG63 JFC63 JOY63 JYU63 KIQ63 KSM63 LCI63 LME63 LWA63 MFW63 MPS63 MZO63 NJK63 NTG63 ODC63 OMY63 OWU63 PGQ63 PQM63 QAI63 QKE63 QUA63 RDW63 RNS63 RXO63 SHK63 SRG63 TBC63 TKY63 TUU63 UEQ63 UOM63 UYI63 VIE63 VSA63 WBW63 WLS63 WVO63 G65599 JC65599 SY65599 ACU65599 AMQ65599 AWM65599 BGI65599 BQE65599 CAA65599 CJW65599 CTS65599 DDO65599 DNK65599 DXG65599 EHC65599 EQY65599 FAU65599 FKQ65599 FUM65599 GEI65599 GOE65599 GYA65599 HHW65599 HRS65599 IBO65599 ILK65599 IVG65599 JFC65599 JOY65599 JYU65599 KIQ65599 KSM65599 LCI65599 LME65599 LWA65599 MFW65599 MPS65599 MZO65599 NJK65599 NTG65599 ODC65599 OMY65599 OWU65599 PGQ65599 PQM65599 QAI65599 QKE65599 QUA65599 RDW65599 RNS65599 RXO65599 SHK65599 SRG65599 TBC65599 TKY65599 TUU65599 UEQ65599 UOM65599 UYI65599 VIE65599 VSA65599 WBW65599 WLS65599 WVO65599 G131135 JC131135 SY131135 ACU131135 AMQ131135 AWM131135 BGI131135 BQE131135 CAA131135 CJW131135 CTS131135 DDO131135 DNK131135 DXG131135 EHC131135 EQY131135 FAU131135 FKQ131135 FUM131135 GEI131135 GOE131135 GYA131135 HHW131135 HRS131135 IBO131135 ILK131135 IVG131135 JFC131135 JOY131135 JYU131135 KIQ131135 KSM131135 LCI131135 LME131135 LWA131135 MFW131135 MPS131135 MZO131135 NJK131135 NTG131135 ODC131135 OMY131135 OWU131135 PGQ131135 PQM131135 QAI131135 QKE131135 QUA131135 RDW131135 RNS131135 RXO131135 SHK131135 SRG131135 TBC131135 TKY131135 TUU131135 UEQ131135 UOM131135 UYI131135 VIE131135 VSA131135 WBW131135 WLS131135 WVO131135 G196671 JC196671 SY196671 ACU196671 AMQ196671 AWM196671 BGI196671 BQE196671 CAA196671 CJW196671 CTS196671 DDO196671 DNK196671 DXG196671 EHC196671 EQY196671 FAU196671 FKQ196671 FUM196671 GEI196671 GOE196671 GYA196671 HHW196671 HRS196671 IBO196671 ILK196671 IVG196671 JFC196671 JOY196671 JYU196671 KIQ196671 KSM196671 LCI196671 LME196671 LWA196671 MFW196671 MPS196671 MZO196671 NJK196671 NTG196671 ODC196671 OMY196671 OWU196671 PGQ196671 PQM196671 QAI196671 QKE196671 QUA196671 RDW196671 RNS196671 RXO196671 SHK196671 SRG196671 TBC196671 TKY196671 TUU196671 UEQ196671 UOM196671 UYI196671 VIE196671 VSA196671 WBW196671 WLS196671 WVO196671 G262207 JC262207 SY262207 ACU262207 AMQ262207 AWM262207 BGI262207 BQE262207 CAA262207 CJW262207 CTS262207 DDO262207 DNK262207 DXG262207 EHC262207 EQY262207 FAU262207 FKQ262207 FUM262207 GEI262207 GOE262207 GYA262207 HHW262207 HRS262207 IBO262207 ILK262207 IVG262207 JFC262207 JOY262207 JYU262207 KIQ262207 KSM262207 LCI262207 LME262207 LWA262207 MFW262207 MPS262207 MZO262207 NJK262207 NTG262207 ODC262207 OMY262207 OWU262207 PGQ262207 PQM262207 QAI262207 QKE262207 QUA262207 RDW262207 RNS262207 RXO262207 SHK262207 SRG262207 TBC262207 TKY262207 TUU262207 UEQ262207 UOM262207 UYI262207 VIE262207 VSA262207 WBW262207 WLS262207 WVO262207 G327743 JC327743 SY327743 ACU327743 AMQ327743 AWM327743 BGI327743 BQE327743 CAA327743 CJW327743 CTS327743 DDO327743 DNK327743 DXG327743 EHC327743 EQY327743 FAU327743 FKQ327743 FUM327743 GEI327743 GOE327743 GYA327743 HHW327743 HRS327743 IBO327743 ILK327743 IVG327743 JFC327743 JOY327743 JYU327743 KIQ327743 KSM327743 LCI327743 LME327743 LWA327743 MFW327743 MPS327743 MZO327743 NJK327743 NTG327743 ODC327743 OMY327743 OWU327743 PGQ327743 PQM327743 QAI327743 QKE327743 QUA327743 RDW327743 RNS327743 RXO327743 SHK327743 SRG327743 TBC327743 TKY327743 TUU327743 UEQ327743 UOM327743 UYI327743 VIE327743 VSA327743 WBW327743 WLS327743 WVO327743 G393279 JC393279 SY393279 ACU393279 AMQ393279 AWM393279 BGI393279 BQE393279 CAA393279 CJW393279 CTS393279 DDO393279 DNK393279 DXG393279 EHC393279 EQY393279 FAU393279 FKQ393279 FUM393279 GEI393279 GOE393279 GYA393279 HHW393279 HRS393279 IBO393279 ILK393279 IVG393279 JFC393279 JOY393279 JYU393279 KIQ393279 KSM393279 LCI393279 LME393279 LWA393279 MFW393279 MPS393279 MZO393279 NJK393279 NTG393279 ODC393279 OMY393279 OWU393279 PGQ393279 PQM393279 QAI393279 QKE393279 QUA393279 RDW393279 RNS393279 RXO393279 SHK393279 SRG393279 TBC393279 TKY393279 TUU393279 UEQ393279 UOM393279 UYI393279 VIE393279 VSA393279 WBW393279 WLS393279 WVO393279 G458815 JC458815 SY458815 ACU458815 AMQ458815 AWM458815 BGI458815 BQE458815 CAA458815 CJW458815 CTS458815 DDO458815 DNK458815 DXG458815 EHC458815 EQY458815 FAU458815 FKQ458815 FUM458815 GEI458815 GOE458815 GYA458815 HHW458815 HRS458815 IBO458815 ILK458815 IVG458815 JFC458815 JOY458815 JYU458815 KIQ458815 KSM458815 LCI458815 LME458815 LWA458815 MFW458815 MPS458815 MZO458815 NJK458815 NTG458815 ODC458815 OMY458815 OWU458815 PGQ458815 PQM458815 QAI458815 QKE458815 QUA458815 RDW458815 RNS458815 RXO458815 SHK458815 SRG458815 TBC458815 TKY458815 TUU458815 UEQ458815 UOM458815 UYI458815 VIE458815 VSA458815 WBW458815 WLS458815 WVO458815 G524351 JC524351 SY524351 ACU524351 AMQ524351 AWM524351 BGI524351 BQE524351 CAA524351 CJW524351 CTS524351 DDO524351 DNK524351 DXG524351 EHC524351 EQY524351 FAU524351 FKQ524351 FUM524351 GEI524351 GOE524351 GYA524351 HHW524351 HRS524351 IBO524351 ILK524351 IVG524351 JFC524351 JOY524351 JYU524351 KIQ524351 KSM524351 LCI524351 LME524351 LWA524351 MFW524351 MPS524351 MZO524351 NJK524351 NTG524351 ODC524351 OMY524351 OWU524351 PGQ524351 PQM524351 QAI524351 QKE524351 QUA524351 RDW524351 RNS524351 RXO524351 SHK524351 SRG524351 TBC524351 TKY524351 TUU524351 UEQ524351 UOM524351 UYI524351 VIE524351 VSA524351 WBW524351 WLS524351 WVO524351 G589887 JC589887 SY589887 ACU589887 AMQ589887 AWM589887 BGI589887 BQE589887 CAA589887 CJW589887 CTS589887 DDO589887 DNK589887 DXG589887 EHC589887 EQY589887 FAU589887 FKQ589887 FUM589887 GEI589887 GOE589887 GYA589887 HHW589887 HRS589887 IBO589887 ILK589887 IVG589887 JFC589887 JOY589887 JYU589887 KIQ589887 KSM589887 LCI589887 LME589887 LWA589887 MFW589887 MPS589887 MZO589887 NJK589887 NTG589887 ODC589887 OMY589887 OWU589887 PGQ589887 PQM589887 QAI589887 QKE589887 QUA589887 RDW589887 RNS589887 RXO589887 SHK589887 SRG589887 TBC589887 TKY589887 TUU589887 UEQ589887 UOM589887 UYI589887 VIE589887 VSA589887 WBW589887 WLS589887 WVO589887 G655423 JC655423 SY655423 ACU655423 AMQ655423 AWM655423 BGI655423 BQE655423 CAA655423 CJW655423 CTS655423 DDO655423 DNK655423 DXG655423 EHC655423 EQY655423 FAU655423 FKQ655423 FUM655423 GEI655423 GOE655423 GYA655423 HHW655423 HRS655423 IBO655423 ILK655423 IVG655423 JFC655423 JOY655423 JYU655423 KIQ655423 KSM655423 LCI655423 LME655423 LWA655423 MFW655423 MPS655423 MZO655423 NJK655423 NTG655423 ODC655423 OMY655423 OWU655423 PGQ655423 PQM655423 QAI655423 QKE655423 QUA655423 RDW655423 RNS655423 RXO655423 SHK655423 SRG655423 TBC655423 TKY655423 TUU655423 UEQ655423 UOM655423 UYI655423 VIE655423 VSA655423 WBW655423 WLS655423 WVO655423 G720959 JC720959 SY720959 ACU720959 AMQ720959 AWM720959 BGI720959 BQE720959 CAA720959 CJW720959 CTS720959 DDO720959 DNK720959 DXG720959 EHC720959 EQY720959 FAU720959 FKQ720959 FUM720959 GEI720959 GOE720959 GYA720959 HHW720959 HRS720959 IBO720959 ILK720959 IVG720959 JFC720959 JOY720959 JYU720959 KIQ720959 KSM720959 LCI720959 LME720959 LWA720959 MFW720959 MPS720959 MZO720959 NJK720959 NTG720959 ODC720959 OMY720959 OWU720959 PGQ720959 PQM720959 QAI720959 QKE720959 QUA720959 RDW720959 RNS720959 RXO720959 SHK720959 SRG720959 TBC720959 TKY720959 TUU720959 UEQ720959 UOM720959 UYI720959 VIE720959 VSA720959 WBW720959 WLS720959 WVO720959 G786495 JC786495 SY786495 ACU786495 AMQ786495 AWM786495 BGI786495 BQE786495 CAA786495 CJW786495 CTS786495 DDO786495 DNK786495 DXG786495 EHC786495 EQY786495 FAU786495 FKQ786495 FUM786495 GEI786495 GOE786495 GYA786495 HHW786495 HRS786495 IBO786495 ILK786495 IVG786495 JFC786495 JOY786495 JYU786495 KIQ786495 KSM786495 LCI786495 LME786495 LWA786495 MFW786495 MPS786495 MZO786495 NJK786495 NTG786495 ODC786495 OMY786495 OWU786495 PGQ786495 PQM786495 QAI786495 QKE786495 QUA786495 RDW786495 RNS786495 RXO786495 SHK786495 SRG786495 TBC786495 TKY786495 TUU786495 UEQ786495 UOM786495 UYI786495 VIE786495 VSA786495 WBW786495 WLS786495 WVO786495 G852031 JC852031 SY852031 ACU852031 AMQ852031 AWM852031 BGI852031 BQE852031 CAA852031 CJW852031 CTS852031 DDO852031 DNK852031 DXG852031 EHC852031 EQY852031 FAU852031 FKQ852031 FUM852031 GEI852031 GOE852031 GYA852031 HHW852031 HRS852031 IBO852031 ILK852031 IVG852031 JFC852031 JOY852031 JYU852031 KIQ852031 KSM852031 LCI852031 LME852031 LWA852031 MFW852031 MPS852031 MZO852031 NJK852031 NTG852031 ODC852031 OMY852031 OWU852031 PGQ852031 PQM852031 QAI852031 QKE852031 QUA852031 RDW852031 RNS852031 RXO852031 SHK852031 SRG852031 TBC852031 TKY852031 TUU852031 UEQ852031 UOM852031 UYI852031 VIE852031 VSA852031 WBW852031 WLS852031 WVO852031 G917567 JC917567 SY917567 ACU917567 AMQ917567 AWM917567 BGI917567 BQE917567 CAA917567 CJW917567 CTS917567 DDO917567 DNK917567 DXG917567 EHC917567 EQY917567 FAU917567 FKQ917567 FUM917567 GEI917567 GOE917567 GYA917567 HHW917567 HRS917567 IBO917567 ILK917567 IVG917567 JFC917567 JOY917567 JYU917567 KIQ917567 KSM917567 LCI917567 LME917567 LWA917567 MFW917567 MPS917567 MZO917567 NJK917567 NTG917567 ODC917567 OMY917567 OWU917567 PGQ917567 PQM917567 QAI917567 QKE917567 QUA917567 RDW917567 RNS917567 RXO917567 SHK917567 SRG917567 TBC917567 TKY917567 TUU917567 UEQ917567 UOM917567 UYI917567 VIE917567 VSA917567 WBW917567 WLS917567 WVO917567 G983103 JC983103 SY983103 ACU983103 AMQ983103 AWM983103 BGI983103 BQE983103 CAA983103 CJW983103 CTS983103 DDO983103 DNK983103 DXG983103 EHC983103 EQY983103 FAU983103 FKQ983103 FUM983103 GEI983103 GOE983103 GYA983103 HHW983103 HRS983103 IBO983103 ILK983103 IVG983103 JFC983103 JOY983103 JYU983103 KIQ983103 KSM983103 LCI983103 LME983103 LWA983103 MFW983103 MPS983103 MZO983103 NJK983103 NTG983103 ODC983103 OMY983103 OWU983103 PGQ983103 PQM983103 QAI983103 QKE983103 QUA983103 RDW983103 RNS983103 RXO983103 SHK983103 SRG983103 G184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33"/>
  <sheetViews>
    <sheetView topLeftCell="A46" workbookViewId="0">
      <selection sqref="A1:XFD1048576"/>
    </sheetView>
  </sheetViews>
  <sheetFormatPr defaultRowHeight="15" x14ac:dyDescent="0.25"/>
  <cols>
    <col min="1" max="1" width="28.140625" customWidth="1"/>
    <col min="2" max="2" width="40.5703125" customWidth="1"/>
    <col min="13" max="13" width="11.5703125" bestFit="1" customWidth="1"/>
    <col min="17" max="17" width="42.5703125" bestFit="1" customWidth="1"/>
    <col min="18" max="18" width="11.42578125" bestFit="1" customWidth="1"/>
  </cols>
  <sheetData>
    <row r="1" spans="1:15" ht="18.75" x14ac:dyDescent="0.3">
      <c r="A1" s="1" t="s">
        <v>7</v>
      </c>
      <c r="B1" s="1"/>
      <c r="C1" s="1"/>
      <c r="D1" s="1"/>
      <c r="E1" s="1"/>
      <c r="F1" s="1"/>
      <c r="G1" s="1"/>
      <c r="H1" s="1"/>
      <c r="I1" s="1"/>
      <c r="J1" s="1"/>
      <c r="K1" s="1"/>
      <c r="L1" s="1"/>
    </row>
    <row r="2" spans="1:15" x14ac:dyDescent="0.25">
      <c r="A2" t="s">
        <v>413</v>
      </c>
    </row>
    <row r="4" spans="1:15" ht="15.75" x14ac:dyDescent="0.25">
      <c r="A4" s="17" t="s">
        <v>11</v>
      </c>
      <c r="B4" s="18" t="s">
        <v>12</v>
      </c>
      <c r="C4" s="18" t="s">
        <v>13</v>
      </c>
      <c r="D4" s="18"/>
      <c r="E4" s="18"/>
      <c r="F4" s="18"/>
      <c r="G4" s="18"/>
      <c r="H4" s="18"/>
      <c r="I4" s="18"/>
      <c r="J4" s="18"/>
      <c r="K4" s="18"/>
      <c r="L4" s="18"/>
    </row>
    <row r="5" spans="1:15" x14ac:dyDescent="0.25">
      <c r="A5" t="s">
        <v>14</v>
      </c>
      <c r="B5" s="20">
        <v>0.15</v>
      </c>
      <c r="C5" s="20">
        <v>0.15</v>
      </c>
      <c r="D5" s="20"/>
      <c r="E5" s="20"/>
      <c r="F5" s="20"/>
      <c r="G5" s="20"/>
      <c r="H5" s="20"/>
      <c r="I5" s="20"/>
      <c r="J5" s="20"/>
      <c r="K5" s="20"/>
      <c r="L5" s="20"/>
    </row>
    <row r="6" spans="1:15" x14ac:dyDescent="0.25">
      <c r="A6" t="s">
        <v>15</v>
      </c>
      <c r="B6" s="20">
        <v>0.12</v>
      </c>
      <c r="C6" s="20">
        <v>0.05</v>
      </c>
      <c r="D6" s="20"/>
      <c r="E6" s="20"/>
      <c r="F6" s="20"/>
      <c r="G6" s="20"/>
      <c r="H6" s="20"/>
      <c r="I6" s="20"/>
      <c r="J6" s="20"/>
      <c r="K6" s="20"/>
      <c r="L6" s="20"/>
    </row>
    <row r="7" spans="1:15" x14ac:dyDescent="0.25">
      <c r="A7" t="s">
        <v>16</v>
      </c>
      <c r="B7" s="20">
        <f>B5+B6*(1+B5)</f>
        <v>0.28799999999999998</v>
      </c>
      <c r="C7" s="20">
        <f>C5+C6*(1+C5)</f>
        <v>0.20749999999999999</v>
      </c>
      <c r="D7" s="20"/>
      <c r="E7" s="20"/>
      <c r="F7" s="20"/>
      <c r="G7" s="20"/>
      <c r="H7" s="20"/>
      <c r="I7" s="20"/>
      <c r="J7" s="20"/>
      <c r="K7" s="20"/>
      <c r="L7" s="20"/>
    </row>
    <row r="8" spans="1:15" x14ac:dyDescent="0.25">
      <c r="B8" s="20"/>
      <c r="C8" s="20"/>
      <c r="D8" s="20"/>
      <c r="E8" s="20"/>
      <c r="F8" s="20"/>
      <c r="G8" s="20"/>
      <c r="H8" s="20"/>
      <c r="I8" s="20"/>
      <c r="J8" s="20"/>
      <c r="K8" s="20"/>
      <c r="L8" s="20"/>
    </row>
    <row r="9" spans="1:15" ht="15.75" x14ac:dyDescent="0.25">
      <c r="A9" s="17" t="s">
        <v>17</v>
      </c>
      <c r="B9" s="20"/>
      <c r="C9" s="20"/>
      <c r="D9" s="20"/>
      <c r="E9" s="20"/>
      <c r="F9" s="20"/>
      <c r="G9" s="20"/>
      <c r="H9" s="20"/>
      <c r="I9" s="20"/>
      <c r="J9" s="20"/>
      <c r="K9" s="20"/>
      <c r="L9" s="20"/>
    </row>
    <row r="10" spans="1:15" x14ac:dyDescent="0.25">
      <c r="A10" t="s">
        <v>18</v>
      </c>
      <c r="B10" s="20">
        <v>0.03</v>
      </c>
      <c r="C10" s="20">
        <v>0.03</v>
      </c>
      <c r="D10" s="20"/>
      <c r="E10" s="20"/>
      <c r="F10" s="20"/>
      <c r="G10" s="20"/>
      <c r="H10" s="20"/>
      <c r="I10" s="20"/>
      <c r="J10" s="20"/>
      <c r="K10" s="20"/>
      <c r="L10" s="20"/>
    </row>
    <row r="11" spans="1:15" x14ac:dyDescent="0.25">
      <c r="A11" t="s">
        <v>19</v>
      </c>
      <c r="B11" s="20">
        <v>0.25</v>
      </c>
      <c r="C11" s="20">
        <v>0.25</v>
      </c>
      <c r="D11" s="20"/>
      <c r="E11" s="20"/>
      <c r="F11" s="20"/>
      <c r="G11" s="20"/>
      <c r="H11" s="20"/>
      <c r="I11" s="20"/>
      <c r="J11" s="20"/>
      <c r="K11" s="20"/>
      <c r="L11" s="20"/>
    </row>
    <row r="12" spans="1:15" x14ac:dyDescent="0.25">
      <c r="A12" t="s">
        <v>20</v>
      </c>
      <c r="B12" s="20">
        <f>B10+B11*(1+B10)</f>
        <v>0.28749999999999998</v>
      </c>
      <c r="C12" s="20">
        <f>C10+C11*(1+C10)</f>
        <v>0.28749999999999998</v>
      </c>
      <c r="D12" s="20"/>
      <c r="E12" s="20"/>
      <c r="F12" s="20"/>
      <c r="G12" s="20"/>
      <c r="H12" s="20"/>
      <c r="I12" s="20"/>
      <c r="J12" s="20"/>
      <c r="K12" s="20"/>
      <c r="L12" s="20"/>
    </row>
    <row r="13" spans="1:15" x14ac:dyDescent="0.25">
      <c r="B13" s="20"/>
      <c r="C13" s="20"/>
      <c r="D13" s="20"/>
      <c r="E13" s="20"/>
      <c r="F13" s="20"/>
      <c r="G13" s="20"/>
      <c r="H13" s="20"/>
      <c r="I13" s="20"/>
      <c r="J13" s="20"/>
      <c r="K13" s="20"/>
      <c r="L13" s="20"/>
    </row>
    <row r="14" spans="1:15" x14ac:dyDescent="0.25">
      <c r="A14" t="s">
        <v>21</v>
      </c>
      <c r="B14" s="20">
        <f>B7+B12*(1+B7)</f>
        <v>0.65829999999999989</v>
      </c>
      <c r="C14" s="20">
        <f>C7+C12*(1+C7)</f>
        <v>0.55465624999999996</v>
      </c>
      <c r="D14" s="20"/>
      <c r="E14" s="24"/>
      <c r="F14" s="20"/>
      <c r="G14" s="20"/>
      <c r="H14" s="20"/>
      <c r="I14" s="20"/>
      <c r="J14" s="20"/>
      <c r="K14" s="20"/>
      <c r="L14" s="20"/>
      <c r="O14" s="391"/>
    </row>
    <row r="17" spans="1:20" ht="15.75" x14ac:dyDescent="0.25">
      <c r="A17" s="17" t="s">
        <v>22</v>
      </c>
      <c r="C17" s="25" t="s">
        <v>23</v>
      </c>
      <c r="G17" s="26" t="s">
        <v>11</v>
      </c>
      <c r="H17" s="25" t="s">
        <v>24</v>
      </c>
      <c r="I17" s="25"/>
      <c r="J17" s="25"/>
      <c r="K17" s="25"/>
      <c r="L17" s="26" t="s">
        <v>17</v>
      </c>
      <c r="M17" s="25" t="s">
        <v>25</v>
      </c>
    </row>
    <row r="18" spans="1:20" s="25" customFormat="1" x14ac:dyDescent="0.25">
      <c r="A18" s="25" t="s">
        <v>2</v>
      </c>
      <c r="B18" s="25" t="s">
        <v>26</v>
      </c>
      <c r="C18" s="29" t="s">
        <v>27</v>
      </c>
      <c r="D18" s="29" t="s">
        <v>28</v>
      </c>
      <c r="E18" s="29" t="s">
        <v>29</v>
      </c>
      <c r="F18" s="29" t="s">
        <v>30</v>
      </c>
      <c r="G18" s="30" t="s">
        <v>31</v>
      </c>
      <c r="H18" s="29" t="s">
        <v>27</v>
      </c>
      <c r="I18" s="29" t="s">
        <v>28</v>
      </c>
      <c r="J18" s="29" t="s">
        <v>29</v>
      </c>
      <c r="K18" s="29" t="s">
        <v>30</v>
      </c>
      <c r="L18" s="30" t="s">
        <v>31</v>
      </c>
      <c r="M18" s="29" t="s">
        <v>27</v>
      </c>
      <c r="N18" s="29" t="s">
        <v>28</v>
      </c>
      <c r="O18" s="29" t="s">
        <v>29</v>
      </c>
      <c r="P18" s="29" t="s">
        <v>30</v>
      </c>
      <c r="Q18" s="25" t="s">
        <v>32</v>
      </c>
    </row>
    <row r="19" spans="1:20" ht="60" x14ac:dyDescent="0.25">
      <c r="A19" s="24" t="s">
        <v>33</v>
      </c>
      <c r="B19" s="32" t="s">
        <v>34</v>
      </c>
      <c r="C19" s="24"/>
      <c r="D19" s="24">
        <v>3200</v>
      </c>
      <c r="E19" s="33">
        <f>D19/3</f>
        <v>1066.6666666666667</v>
      </c>
      <c r="F19" s="24"/>
      <c r="G19" s="34">
        <f>$B$7</f>
        <v>0.28799999999999998</v>
      </c>
      <c r="H19" s="33" t="str">
        <f>IF(C19&gt;0,(1+$G19)*C19,"")</f>
        <v/>
      </c>
      <c r="I19" s="33">
        <f t="shared" ref="I19:K34" si="0">IF(D19&gt;0,(1+$G19)*D19,"")</f>
        <v>4121.6000000000004</v>
      </c>
      <c r="J19" s="33">
        <f t="shared" si="0"/>
        <v>1373.8666666666668</v>
      </c>
      <c r="K19" s="33" t="str">
        <f t="shared" si="0"/>
        <v/>
      </c>
      <c r="L19" s="34">
        <f>$B$12</f>
        <v>0.28749999999999998</v>
      </c>
      <c r="M19" s="33"/>
      <c r="N19" s="33">
        <f t="shared" ref="N19:P33" si="1">IF(I19&gt;0,(1+$L19)*I19,"")</f>
        <v>5306.56</v>
      </c>
      <c r="O19" s="33">
        <f t="shared" si="1"/>
        <v>1768.8533333333337</v>
      </c>
      <c r="P19" s="33"/>
      <c r="Q19" s="32" t="s">
        <v>35</v>
      </c>
    </row>
    <row r="20" spans="1:20" x14ac:dyDescent="0.25">
      <c r="A20" s="24" t="s">
        <v>414</v>
      </c>
      <c r="B20" s="32" t="s">
        <v>415</v>
      </c>
      <c r="C20" s="24"/>
      <c r="D20" s="24">
        <v>500</v>
      </c>
      <c r="E20" s="33"/>
      <c r="F20" s="24"/>
      <c r="G20" s="34">
        <f>$B$7</f>
        <v>0.28799999999999998</v>
      </c>
      <c r="H20" s="33" t="str">
        <f t="shared" ref="H20:K38" si="2">IF(C20&gt;0,(1+$G20)*C20,"")</f>
        <v/>
      </c>
      <c r="I20" s="33">
        <f t="shared" si="0"/>
        <v>644</v>
      </c>
      <c r="J20" s="33" t="str">
        <f t="shared" si="0"/>
        <v/>
      </c>
      <c r="K20" s="33" t="str">
        <f t="shared" si="0"/>
        <v/>
      </c>
      <c r="L20" s="34">
        <f t="shared" ref="L20:L39" si="3">$B$12</f>
        <v>0.28749999999999998</v>
      </c>
      <c r="M20" s="33"/>
      <c r="N20" s="33">
        <f t="shared" si="1"/>
        <v>829.15000000000009</v>
      </c>
      <c r="O20" s="33"/>
      <c r="P20" s="33"/>
      <c r="Q20" s="32" t="s">
        <v>416</v>
      </c>
    </row>
    <row r="21" spans="1:20" ht="30" x14ac:dyDescent="0.25">
      <c r="A21" s="24" t="s">
        <v>417</v>
      </c>
      <c r="B21" s="32" t="s">
        <v>418</v>
      </c>
      <c r="C21" s="24"/>
      <c r="D21" s="24">
        <v>120</v>
      </c>
      <c r="E21" s="33"/>
      <c r="F21" s="24"/>
      <c r="G21" s="34">
        <f>$C$7</f>
        <v>0.20749999999999999</v>
      </c>
      <c r="H21" s="33" t="str">
        <f t="shared" si="2"/>
        <v/>
      </c>
      <c r="I21" s="33">
        <f t="shared" si="0"/>
        <v>144.9</v>
      </c>
      <c r="J21" s="33" t="str">
        <f t="shared" si="0"/>
        <v/>
      </c>
      <c r="K21" s="33" t="str">
        <f t="shared" si="0"/>
        <v/>
      </c>
      <c r="L21" s="34">
        <f t="shared" si="3"/>
        <v>0.28749999999999998</v>
      </c>
      <c r="M21" s="33"/>
      <c r="N21" s="33">
        <f t="shared" si="1"/>
        <v>186.55875000000003</v>
      </c>
      <c r="O21" s="33"/>
      <c r="P21" s="33"/>
      <c r="Q21" s="32" t="s">
        <v>416</v>
      </c>
    </row>
    <row r="22" spans="1:20" ht="30" x14ac:dyDescent="0.25">
      <c r="A22" s="24" t="s">
        <v>419</v>
      </c>
      <c r="B22" s="32" t="s">
        <v>420</v>
      </c>
      <c r="C22" s="24"/>
      <c r="D22" s="24">
        <f>4.5*E22</f>
        <v>1125</v>
      </c>
      <c r="E22" s="24">
        <v>250</v>
      </c>
      <c r="F22" s="24"/>
      <c r="G22" s="34">
        <f>$B$7</f>
        <v>0.28799999999999998</v>
      </c>
      <c r="H22" s="33" t="str">
        <f t="shared" si="2"/>
        <v/>
      </c>
      <c r="I22" s="33">
        <f t="shared" si="0"/>
        <v>1449</v>
      </c>
      <c r="J22" s="33">
        <f t="shared" si="0"/>
        <v>322</v>
      </c>
      <c r="K22" s="33" t="str">
        <f t="shared" si="0"/>
        <v/>
      </c>
      <c r="L22" s="34">
        <f t="shared" si="3"/>
        <v>0.28749999999999998</v>
      </c>
      <c r="M22" s="33"/>
      <c r="N22" s="33">
        <f t="shared" si="1"/>
        <v>1865.5875000000001</v>
      </c>
      <c r="O22" s="33">
        <f t="shared" si="1"/>
        <v>414.57500000000005</v>
      </c>
      <c r="P22" s="33"/>
      <c r="Q22" s="32" t="s">
        <v>416</v>
      </c>
    </row>
    <row r="23" spans="1:20" ht="30" x14ac:dyDescent="0.25">
      <c r="A23" s="24" t="s">
        <v>421</v>
      </c>
      <c r="B23" s="32" t="s">
        <v>422</v>
      </c>
      <c r="C23" s="24"/>
      <c r="D23" s="24"/>
      <c r="E23" s="24">
        <v>125</v>
      </c>
      <c r="F23" s="24"/>
      <c r="G23" s="34">
        <f>$C$7</f>
        <v>0.20749999999999999</v>
      </c>
      <c r="H23" s="33" t="str">
        <f t="shared" si="2"/>
        <v/>
      </c>
      <c r="I23" s="33" t="str">
        <f t="shared" si="0"/>
        <v/>
      </c>
      <c r="J23" s="33">
        <f t="shared" si="0"/>
        <v>150.9375</v>
      </c>
      <c r="K23" s="33" t="str">
        <f t="shared" si="0"/>
        <v/>
      </c>
      <c r="L23" s="34">
        <f t="shared" si="3"/>
        <v>0.28749999999999998</v>
      </c>
      <c r="M23" s="33"/>
      <c r="N23" s="33"/>
      <c r="O23" s="33">
        <f t="shared" si="1"/>
        <v>194.33203125</v>
      </c>
      <c r="P23" s="33"/>
      <c r="Q23" s="32" t="s">
        <v>416</v>
      </c>
    </row>
    <row r="24" spans="1:20" x14ac:dyDescent="0.25">
      <c r="A24" s="24" t="s">
        <v>423</v>
      </c>
      <c r="B24" s="32" t="s">
        <v>424</v>
      </c>
      <c r="C24" s="24"/>
      <c r="D24" s="24">
        <v>6000</v>
      </c>
      <c r="E24" s="24">
        <v>1100</v>
      </c>
      <c r="F24" s="24">
        <v>550</v>
      </c>
      <c r="G24" s="34">
        <f>$B$7</f>
        <v>0.28799999999999998</v>
      </c>
      <c r="H24" s="33" t="str">
        <f t="shared" si="2"/>
        <v/>
      </c>
      <c r="I24" s="33">
        <f t="shared" si="0"/>
        <v>7728</v>
      </c>
      <c r="J24" s="33">
        <f t="shared" si="0"/>
        <v>1416.8</v>
      </c>
      <c r="K24" s="33">
        <f t="shared" si="0"/>
        <v>708.4</v>
      </c>
      <c r="L24" s="34">
        <f t="shared" si="3"/>
        <v>0.28749999999999998</v>
      </c>
      <c r="M24" s="33"/>
      <c r="N24" s="33">
        <f t="shared" si="1"/>
        <v>9949.8000000000011</v>
      </c>
      <c r="O24" s="33">
        <f t="shared" si="1"/>
        <v>1824.13</v>
      </c>
      <c r="P24" s="33">
        <f t="shared" si="1"/>
        <v>912.06500000000005</v>
      </c>
      <c r="Q24" s="32" t="s">
        <v>35</v>
      </c>
    </row>
    <row r="25" spans="1:20" ht="60" x14ac:dyDescent="0.25">
      <c r="A25" s="24" t="s">
        <v>425</v>
      </c>
      <c r="B25" s="32" t="s">
        <v>426</v>
      </c>
      <c r="C25" s="24"/>
      <c r="D25" s="33">
        <v>17000</v>
      </c>
      <c r="E25" s="24"/>
      <c r="F25" s="24"/>
      <c r="G25" s="34">
        <f>$B$7</f>
        <v>0.28799999999999998</v>
      </c>
      <c r="H25" s="33" t="str">
        <f t="shared" si="2"/>
        <v/>
      </c>
      <c r="I25" s="33">
        <f t="shared" si="0"/>
        <v>21896</v>
      </c>
      <c r="J25" s="33" t="str">
        <f t="shared" si="0"/>
        <v/>
      </c>
      <c r="K25" s="33" t="str">
        <f t="shared" si="0"/>
        <v/>
      </c>
      <c r="L25" s="34">
        <f t="shared" si="3"/>
        <v>0.28749999999999998</v>
      </c>
      <c r="M25" s="33"/>
      <c r="N25" s="33">
        <f t="shared" si="1"/>
        <v>28191.100000000002</v>
      </c>
      <c r="O25" s="33"/>
      <c r="P25" s="33"/>
      <c r="Q25" s="32" t="s">
        <v>427</v>
      </c>
    </row>
    <row r="26" spans="1:20" ht="30" x14ac:dyDescent="0.25">
      <c r="A26" s="24" t="s">
        <v>428</v>
      </c>
      <c r="B26" s="32" t="s">
        <v>429</v>
      </c>
      <c r="C26" s="24"/>
      <c r="D26" s="33">
        <v>5000</v>
      </c>
      <c r="E26" s="24"/>
      <c r="F26" s="24"/>
      <c r="G26" s="34">
        <f>$C$7</f>
        <v>0.20749999999999999</v>
      </c>
      <c r="H26" s="33" t="str">
        <f t="shared" si="2"/>
        <v/>
      </c>
      <c r="I26" s="33">
        <f t="shared" si="0"/>
        <v>6037.5</v>
      </c>
      <c r="J26" s="33" t="str">
        <f t="shared" si="0"/>
        <v/>
      </c>
      <c r="K26" s="33" t="str">
        <f t="shared" si="0"/>
        <v/>
      </c>
      <c r="L26" s="34">
        <f t="shared" si="3"/>
        <v>0.28749999999999998</v>
      </c>
      <c r="M26" s="33"/>
      <c r="N26" s="33">
        <f t="shared" si="1"/>
        <v>7773.2812500000009</v>
      </c>
      <c r="O26" s="33"/>
      <c r="P26" s="33"/>
      <c r="Q26" s="32" t="s">
        <v>416</v>
      </c>
    </row>
    <row r="27" spans="1:20" ht="45" x14ac:dyDescent="0.25">
      <c r="A27" s="24" t="s">
        <v>430</v>
      </c>
      <c r="B27" s="32" t="s">
        <v>431</v>
      </c>
      <c r="C27" s="24">
        <v>24000</v>
      </c>
      <c r="D27" s="24">
        <v>800</v>
      </c>
      <c r="E27" s="24"/>
      <c r="F27" s="24"/>
      <c r="G27" s="34">
        <f>$B$7</f>
        <v>0.28799999999999998</v>
      </c>
      <c r="H27" s="33">
        <f t="shared" si="2"/>
        <v>30912</v>
      </c>
      <c r="I27" s="33">
        <f t="shared" si="0"/>
        <v>1030.4000000000001</v>
      </c>
      <c r="J27" s="33" t="str">
        <f t="shared" si="0"/>
        <v/>
      </c>
      <c r="K27" s="33" t="str">
        <f t="shared" si="0"/>
        <v/>
      </c>
      <c r="L27" s="34">
        <f t="shared" si="3"/>
        <v>0.28749999999999998</v>
      </c>
      <c r="M27" s="33">
        <f t="shared" ref="M27:M38" si="4">IF(H27&gt;0,(1+$L27)*H27,"")</f>
        <v>39799.200000000004</v>
      </c>
      <c r="N27" s="33">
        <f t="shared" si="1"/>
        <v>1326.64</v>
      </c>
      <c r="O27" s="33"/>
      <c r="P27" s="33"/>
      <c r="Q27" s="32" t="s">
        <v>432</v>
      </c>
      <c r="S27" s="24"/>
      <c r="T27" s="24"/>
    </row>
    <row r="28" spans="1:20" ht="90" x14ac:dyDescent="0.25">
      <c r="A28" s="24" t="s">
        <v>433</v>
      </c>
      <c r="B28" s="32" t="s">
        <v>434</v>
      </c>
      <c r="C28" s="24"/>
      <c r="D28" s="24">
        <v>150000</v>
      </c>
      <c r="E28" s="24">
        <v>28000</v>
      </c>
      <c r="F28" s="24"/>
      <c r="G28" s="34">
        <f>$C$7</f>
        <v>0.20749999999999999</v>
      </c>
      <c r="H28" s="33" t="str">
        <f t="shared" si="2"/>
        <v/>
      </c>
      <c r="I28" s="33">
        <f t="shared" si="0"/>
        <v>181125</v>
      </c>
      <c r="J28" s="33">
        <f t="shared" si="0"/>
        <v>33810</v>
      </c>
      <c r="K28" s="33" t="str">
        <f t="shared" si="0"/>
        <v/>
      </c>
      <c r="L28" s="34">
        <f t="shared" si="3"/>
        <v>0.28749999999999998</v>
      </c>
      <c r="M28" s="33"/>
      <c r="N28" s="33">
        <f t="shared" si="1"/>
        <v>233198.43750000003</v>
      </c>
      <c r="O28" s="33">
        <f t="shared" si="1"/>
        <v>43530.375</v>
      </c>
      <c r="P28" s="33"/>
      <c r="Q28" s="32" t="s">
        <v>435</v>
      </c>
    </row>
    <row r="29" spans="1:20" ht="30" x14ac:dyDescent="0.25">
      <c r="A29" s="24" t="s">
        <v>436</v>
      </c>
      <c r="B29" s="32" t="s">
        <v>437</v>
      </c>
      <c r="C29" s="24"/>
      <c r="D29" s="24"/>
      <c r="E29" s="24">
        <v>55000</v>
      </c>
      <c r="F29" s="24"/>
      <c r="G29" s="34">
        <f>$C$7</f>
        <v>0.20749999999999999</v>
      </c>
      <c r="H29" s="33" t="str">
        <f t="shared" si="2"/>
        <v/>
      </c>
      <c r="I29" s="33" t="str">
        <f t="shared" si="0"/>
        <v/>
      </c>
      <c r="J29" s="33">
        <f t="shared" si="0"/>
        <v>66412.5</v>
      </c>
      <c r="K29" s="33" t="str">
        <f t="shared" si="0"/>
        <v/>
      </c>
      <c r="L29" s="34">
        <f t="shared" si="3"/>
        <v>0.28749999999999998</v>
      </c>
      <c r="M29" s="33"/>
      <c r="N29" s="33"/>
      <c r="O29" s="33">
        <f t="shared" si="1"/>
        <v>85506.09375</v>
      </c>
      <c r="P29" s="33"/>
      <c r="Q29" s="32" t="s">
        <v>438</v>
      </c>
    </row>
    <row r="30" spans="1:20" ht="30" x14ac:dyDescent="0.25">
      <c r="A30" s="24" t="s">
        <v>439</v>
      </c>
      <c r="B30" s="32" t="s">
        <v>440</v>
      </c>
      <c r="C30" s="24"/>
      <c r="D30" s="24">
        <v>10000</v>
      </c>
      <c r="E30" s="24"/>
      <c r="F30" s="24"/>
      <c r="G30" s="34">
        <f t="shared" ref="G30:G38" si="5">$B$7</f>
        <v>0.28799999999999998</v>
      </c>
      <c r="H30" s="33" t="str">
        <f t="shared" si="2"/>
        <v/>
      </c>
      <c r="I30" s="33">
        <f t="shared" si="0"/>
        <v>12880</v>
      </c>
      <c r="J30" s="33" t="str">
        <f t="shared" si="0"/>
        <v/>
      </c>
      <c r="K30" s="33" t="str">
        <f t="shared" si="0"/>
        <v/>
      </c>
      <c r="L30" s="34">
        <f t="shared" si="3"/>
        <v>0.28749999999999998</v>
      </c>
      <c r="M30" s="33"/>
      <c r="N30" s="33">
        <f t="shared" si="1"/>
        <v>16583</v>
      </c>
      <c r="O30" s="33"/>
      <c r="P30" s="33"/>
      <c r="Q30" s="32" t="s">
        <v>441</v>
      </c>
    </row>
    <row r="31" spans="1:20" ht="30" x14ac:dyDescent="0.25">
      <c r="A31" s="24" t="s">
        <v>178</v>
      </c>
      <c r="B31" s="32" t="s">
        <v>442</v>
      </c>
      <c r="C31" s="33">
        <v>229481.43736448977</v>
      </c>
      <c r="D31" s="24"/>
      <c r="E31" s="24"/>
      <c r="F31" s="24"/>
      <c r="G31" s="34">
        <f t="shared" si="5"/>
        <v>0.28799999999999998</v>
      </c>
      <c r="H31" s="33">
        <f t="shared" si="2"/>
        <v>295572.09132546285</v>
      </c>
      <c r="I31" s="33" t="str">
        <f t="shared" si="0"/>
        <v/>
      </c>
      <c r="J31" s="33" t="str">
        <f t="shared" si="0"/>
        <v/>
      </c>
      <c r="K31" s="33" t="str">
        <f t="shared" si="0"/>
        <v/>
      </c>
      <c r="L31" s="34">
        <f t="shared" si="3"/>
        <v>0.28749999999999998</v>
      </c>
      <c r="M31" s="33">
        <f t="shared" si="4"/>
        <v>380549.06758153345</v>
      </c>
      <c r="N31" s="33"/>
      <c r="O31" s="33"/>
      <c r="P31" s="33"/>
      <c r="Q31" s="32" t="s">
        <v>443</v>
      </c>
    </row>
    <row r="32" spans="1:20" ht="30" x14ac:dyDescent="0.25">
      <c r="A32" s="24" t="s">
        <v>178</v>
      </c>
      <c r="B32" s="32" t="s">
        <v>444</v>
      </c>
      <c r="C32" s="33">
        <v>458962.87472897844</v>
      </c>
      <c r="D32" s="24"/>
      <c r="E32" s="24"/>
      <c r="F32" s="24"/>
      <c r="G32" s="34">
        <f t="shared" si="5"/>
        <v>0.28799999999999998</v>
      </c>
      <c r="H32" s="33">
        <f t="shared" si="2"/>
        <v>591144.18265092419</v>
      </c>
      <c r="I32" s="33" t="str">
        <f t="shared" si="0"/>
        <v/>
      </c>
      <c r="J32" s="33" t="str">
        <f t="shared" si="0"/>
        <v/>
      </c>
      <c r="K32" s="33" t="str">
        <f t="shared" si="0"/>
        <v/>
      </c>
      <c r="L32" s="34">
        <f t="shared" si="3"/>
        <v>0.28749999999999998</v>
      </c>
      <c r="M32" s="33">
        <f t="shared" si="4"/>
        <v>761098.13516306493</v>
      </c>
      <c r="N32" s="33"/>
      <c r="O32" s="33"/>
      <c r="P32" s="33"/>
      <c r="Q32" s="32" t="s">
        <v>445</v>
      </c>
    </row>
    <row r="33" spans="1:17" ht="30" x14ac:dyDescent="0.25">
      <c r="A33" s="24" t="s">
        <v>446</v>
      </c>
      <c r="B33" s="32" t="s">
        <v>447</v>
      </c>
      <c r="C33" s="24"/>
      <c r="D33" s="24">
        <v>35</v>
      </c>
      <c r="E33" s="24"/>
      <c r="F33" s="24"/>
      <c r="G33" s="34">
        <f t="shared" si="5"/>
        <v>0.28799999999999998</v>
      </c>
      <c r="H33" s="33" t="str">
        <f t="shared" si="2"/>
        <v/>
      </c>
      <c r="I33" s="33">
        <f t="shared" si="0"/>
        <v>45.08</v>
      </c>
      <c r="J33" s="33" t="str">
        <f t="shared" si="0"/>
        <v/>
      </c>
      <c r="K33" s="33" t="str">
        <f t="shared" si="0"/>
        <v/>
      </c>
      <c r="L33" s="34">
        <f t="shared" si="3"/>
        <v>0.28749999999999998</v>
      </c>
      <c r="M33" s="33"/>
      <c r="N33" s="33">
        <f t="shared" si="1"/>
        <v>58.040500000000002</v>
      </c>
      <c r="O33" s="33"/>
      <c r="P33" s="33"/>
      <c r="Q33" s="32" t="s">
        <v>448</v>
      </c>
    </row>
    <row r="34" spans="1:17" ht="30" x14ac:dyDescent="0.25">
      <c r="A34" s="24" t="s">
        <v>449</v>
      </c>
      <c r="B34" s="32" t="s">
        <v>450</v>
      </c>
      <c r="C34" s="24">
        <v>2500</v>
      </c>
      <c r="D34" s="24"/>
      <c r="E34" s="24"/>
      <c r="F34" s="24"/>
      <c r="G34" s="34">
        <f t="shared" si="5"/>
        <v>0.28799999999999998</v>
      </c>
      <c r="H34" s="33">
        <f t="shared" si="2"/>
        <v>3220</v>
      </c>
      <c r="I34" s="33" t="str">
        <f t="shared" si="0"/>
        <v/>
      </c>
      <c r="J34" s="33" t="str">
        <f t="shared" si="0"/>
        <v/>
      </c>
      <c r="K34" s="33" t="str">
        <f t="shared" si="0"/>
        <v/>
      </c>
      <c r="L34" s="34">
        <f t="shared" si="3"/>
        <v>0.28749999999999998</v>
      </c>
      <c r="M34" s="33">
        <f t="shared" si="4"/>
        <v>4145.75</v>
      </c>
      <c r="N34" s="33"/>
      <c r="O34" s="33"/>
      <c r="P34" s="33"/>
      <c r="Q34" s="32" t="s">
        <v>451</v>
      </c>
    </row>
    <row r="35" spans="1:17" ht="45" x14ac:dyDescent="0.25">
      <c r="A35" s="24" t="s">
        <v>449</v>
      </c>
      <c r="B35" s="32" t="s">
        <v>452</v>
      </c>
      <c r="C35" s="24">
        <v>4500</v>
      </c>
      <c r="D35" s="24"/>
      <c r="E35" s="24"/>
      <c r="F35" s="24"/>
      <c r="G35" s="34">
        <f t="shared" si="5"/>
        <v>0.28799999999999998</v>
      </c>
      <c r="H35" s="33">
        <f t="shared" si="2"/>
        <v>5796</v>
      </c>
      <c r="I35" s="33" t="str">
        <f t="shared" si="2"/>
        <v/>
      </c>
      <c r="J35" s="33" t="str">
        <f t="shared" si="2"/>
        <v/>
      </c>
      <c r="K35" s="33" t="str">
        <f t="shared" si="2"/>
        <v/>
      </c>
      <c r="L35" s="34">
        <f t="shared" si="3"/>
        <v>0.28749999999999998</v>
      </c>
      <c r="M35" s="33">
        <f t="shared" si="4"/>
        <v>7462.35</v>
      </c>
      <c r="N35" s="33"/>
      <c r="O35" s="33"/>
      <c r="P35" s="33"/>
      <c r="Q35" s="32" t="s">
        <v>451</v>
      </c>
    </row>
    <row r="36" spans="1:17" ht="105" x14ac:dyDescent="0.25">
      <c r="A36" s="24" t="s">
        <v>453</v>
      </c>
      <c r="B36" s="32" t="s">
        <v>454</v>
      </c>
      <c r="C36" s="24">
        <v>100000</v>
      </c>
      <c r="D36" s="24"/>
      <c r="E36" s="24"/>
      <c r="F36" s="24"/>
      <c r="G36" s="34">
        <f t="shared" si="5"/>
        <v>0.28799999999999998</v>
      </c>
      <c r="H36" s="33">
        <f t="shared" si="2"/>
        <v>128800</v>
      </c>
      <c r="I36" s="33" t="str">
        <f t="shared" si="2"/>
        <v/>
      </c>
      <c r="J36" s="33" t="str">
        <f t="shared" si="2"/>
        <v/>
      </c>
      <c r="K36" s="33" t="str">
        <f t="shared" si="2"/>
        <v/>
      </c>
      <c r="L36" s="34">
        <f t="shared" si="3"/>
        <v>0.28749999999999998</v>
      </c>
      <c r="M36" s="33">
        <f t="shared" si="4"/>
        <v>165830</v>
      </c>
      <c r="N36" s="33"/>
      <c r="O36" s="33"/>
      <c r="P36" s="33"/>
      <c r="Q36" s="32" t="s">
        <v>455</v>
      </c>
    </row>
    <row r="37" spans="1:17" x14ac:dyDescent="0.25">
      <c r="A37" s="24" t="s">
        <v>456</v>
      </c>
      <c r="B37" s="32" t="s">
        <v>457</v>
      </c>
      <c r="C37" s="24">
        <v>200000</v>
      </c>
      <c r="D37" s="24"/>
      <c r="E37" s="24"/>
      <c r="F37" s="24"/>
      <c r="G37" s="34">
        <f t="shared" si="5"/>
        <v>0.28799999999999998</v>
      </c>
      <c r="H37" s="33">
        <f t="shared" si="2"/>
        <v>257600</v>
      </c>
      <c r="I37" s="33" t="str">
        <f t="shared" si="2"/>
        <v/>
      </c>
      <c r="J37" s="33" t="str">
        <f t="shared" si="2"/>
        <v/>
      </c>
      <c r="K37" s="33" t="str">
        <f t="shared" si="2"/>
        <v/>
      </c>
      <c r="L37" s="34">
        <f t="shared" si="3"/>
        <v>0.28749999999999998</v>
      </c>
      <c r="M37" s="33">
        <f t="shared" si="4"/>
        <v>331660</v>
      </c>
      <c r="N37" s="33"/>
      <c r="O37" s="33"/>
      <c r="P37" s="33"/>
      <c r="Q37" s="32" t="s">
        <v>455</v>
      </c>
    </row>
    <row r="38" spans="1:17" ht="30" x14ac:dyDescent="0.25">
      <c r="A38" s="24" t="s">
        <v>458</v>
      </c>
      <c r="B38" s="32" t="s">
        <v>459</v>
      </c>
      <c r="C38" s="24">
        <f>C36</f>
        <v>100000</v>
      </c>
      <c r="D38" s="24"/>
      <c r="E38" s="24"/>
      <c r="F38" s="24"/>
      <c r="G38" s="34">
        <f t="shared" si="5"/>
        <v>0.28799999999999998</v>
      </c>
      <c r="H38" s="33">
        <f t="shared" si="2"/>
        <v>128800</v>
      </c>
      <c r="I38" s="33" t="str">
        <f t="shared" si="2"/>
        <v/>
      </c>
      <c r="J38" s="33" t="str">
        <f t="shared" si="2"/>
        <v/>
      </c>
      <c r="K38" s="33" t="str">
        <f t="shared" si="2"/>
        <v/>
      </c>
      <c r="L38" s="34">
        <f t="shared" si="3"/>
        <v>0.28749999999999998</v>
      </c>
      <c r="M38" s="33">
        <f t="shared" si="4"/>
        <v>165830</v>
      </c>
      <c r="N38" s="33"/>
      <c r="O38" s="33"/>
      <c r="P38" s="33"/>
      <c r="Q38" s="32" t="s">
        <v>455</v>
      </c>
    </row>
    <row r="39" spans="1:17" ht="45" x14ac:dyDescent="0.25">
      <c r="A39" s="24" t="s">
        <v>460</v>
      </c>
      <c r="B39" s="32" t="s">
        <v>461</v>
      </c>
      <c r="C39" s="24"/>
      <c r="D39" s="24">
        <v>75</v>
      </c>
      <c r="E39" s="24"/>
      <c r="F39" s="24"/>
      <c r="G39" s="34">
        <v>0</v>
      </c>
      <c r="H39" s="33" t="str">
        <f>IF(C39&gt;0,(1+$G39)*C39,"")</f>
        <v/>
      </c>
      <c r="I39" s="33">
        <f>IF(D39&gt;0,(1+$G39)*D39,"")</f>
        <v>75</v>
      </c>
      <c r="J39" s="33" t="str">
        <f>IF(E39&gt;0,(1+$G39)*E39,"")</f>
        <v/>
      </c>
      <c r="K39" s="33" t="str">
        <f>IF(F39&gt;0,(1+$G39)*F39,"")</f>
        <v/>
      </c>
      <c r="L39" s="34">
        <f t="shared" si="3"/>
        <v>0.28749999999999998</v>
      </c>
      <c r="M39" s="33"/>
      <c r="N39" s="33">
        <f>IF(I39&gt;0,(1+$L39)*I39,"")</f>
        <v>96.5625</v>
      </c>
      <c r="O39" s="33"/>
      <c r="P39" s="33"/>
      <c r="Q39" s="24" t="s">
        <v>462</v>
      </c>
    </row>
    <row r="40" spans="1:17" ht="30" x14ac:dyDescent="0.25">
      <c r="A40" s="24" t="s">
        <v>463</v>
      </c>
      <c r="B40" s="32" t="s">
        <v>464</v>
      </c>
      <c r="C40" s="24"/>
      <c r="D40" s="24"/>
      <c r="E40" s="24"/>
      <c r="F40" s="24"/>
      <c r="G40" s="34"/>
      <c r="H40" s="33">
        <v>2200000</v>
      </c>
      <c r="I40" s="33">
        <f>H40/39000</f>
        <v>56.410256410256409</v>
      </c>
      <c r="J40" s="33"/>
      <c r="K40" s="33"/>
      <c r="L40" s="34"/>
      <c r="M40" s="33"/>
      <c r="N40" s="33"/>
      <c r="O40" s="33"/>
      <c r="P40" s="33"/>
      <c r="Q40" s="32" t="s">
        <v>455</v>
      </c>
    </row>
    <row r="41" spans="1:17" ht="45" x14ac:dyDescent="0.25">
      <c r="A41" s="24" t="s">
        <v>36</v>
      </c>
      <c r="B41" s="32" t="s">
        <v>37</v>
      </c>
      <c r="C41" s="24"/>
      <c r="D41" s="24"/>
      <c r="E41" s="24"/>
      <c r="F41" s="24"/>
      <c r="G41" s="34"/>
      <c r="H41" s="33"/>
      <c r="I41" s="33">
        <f>J41*234000/39000</f>
        <v>90</v>
      </c>
      <c r="J41" s="33">
        <v>15</v>
      </c>
      <c r="K41" s="33"/>
      <c r="L41" s="34"/>
      <c r="M41" s="33"/>
      <c r="N41" s="33"/>
      <c r="O41" s="33"/>
      <c r="P41" s="33"/>
      <c r="Q41" s="32" t="s">
        <v>465</v>
      </c>
    </row>
    <row r="43" spans="1:17" x14ac:dyDescent="0.25">
      <c r="A43" s="24"/>
      <c r="B43" s="32"/>
      <c r="C43" s="32"/>
      <c r="D43" s="32"/>
      <c r="E43" s="32"/>
      <c r="F43" s="32"/>
      <c r="G43" s="32"/>
      <c r="H43" s="32"/>
      <c r="I43" s="32"/>
      <c r="J43" s="32"/>
      <c r="K43" s="32"/>
      <c r="L43" s="32"/>
      <c r="M43" s="24"/>
      <c r="N43" s="24"/>
      <c r="O43" s="24"/>
      <c r="P43" s="24"/>
      <c r="Q43" s="24"/>
    </row>
    <row r="44" spans="1:17" x14ac:dyDescent="0.25">
      <c r="A44" s="24"/>
      <c r="B44" s="32"/>
      <c r="C44" s="32"/>
      <c r="D44" s="32"/>
      <c r="E44" s="32"/>
      <c r="F44" s="32"/>
      <c r="G44" s="32"/>
      <c r="H44" s="32"/>
      <c r="I44" s="32"/>
      <c r="J44" s="32"/>
      <c r="K44" s="32"/>
      <c r="L44" s="32"/>
      <c r="M44" s="24"/>
      <c r="N44" s="24"/>
      <c r="O44" s="24"/>
      <c r="P44" s="24"/>
      <c r="Q44" s="24"/>
    </row>
    <row r="45" spans="1:17" x14ac:dyDescent="0.25">
      <c r="A45" s="24"/>
      <c r="B45" s="32"/>
      <c r="C45" s="32"/>
      <c r="D45" s="32"/>
      <c r="E45" s="32"/>
      <c r="F45" s="32"/>
      <c r="G45" s="32"/>
      <c r="H45" s="32"/>
      <c r="I45" s="32"/>
      <c r="J45" s="32"/>
      <c r="K45" s="32"/>
      <c r="L45" s="32"/>
      <c r="M45" s="24"/>
      <c r="N45" s="24"/>
      <c r="O45" s="24"/>
      <c r="P45" s="24"/>
      <c r="Q45" s="24"/>
    </row>
    <row r="46" spans="1:17" x14ac:dyDescent="0.25">
      <c r="A46" s="24"/>
      <c r="B46" s="32"/>
      <c r="C46" s="32"/>
      <c r="D46" s="32"/>
      <c r="E46" s="32"/>
      <c r="F46" s="32"/>
      <c r="G46" s="32"/>
      <c r="H46" s="32"/>
      <c r="I46" s="32"/>
      <c r="J46" s="32"/>
      <c r="K46" s="32"/>
      <c r="L46" s="32"/>
      <c r="M46" s="24"/>
      <c r="N46" s="24"/>
      <c r="O46" s="24"/>
      <c r="P46" s="24"/>
      <c r="Q46" s="24"/>
    </row>
    <row r="47" spans="1:17" x14ac:dyDescent="0.25">
      <c r="A47" s="24"/>
      <c r="B47" s="32"/>
      <c r="C47" s="32"/>
      <c r="D47" s="32"/>
      <c r="E47" s="32"/>
      <c r="F47" s="32"/>
      <c r="G47" s="32"/>
      <c r="H47" s="32"/>
      <c r="I47" s="32"/>
      <c r="J47" s="32"/>
      <c r="K47" s="32"/>
      <c r="L47" s="32"/>
      <c r="M47" s="24"/>
      <c r="N47" s="24"/>
      <c r="O47" s="24"/>
      <c r="P47" s="24"/>
      <c r="Q47" s="24"/>
    </row>
    <row r="48" spans="1:17" x14ac:dyDescent="0.25">
      <c r="A48" s="24"/>
      <c r="B48" s="32"/>
      <c r="C48" s="32"/>
      <c r="D48" s="32"/>
      <c r="E48" s="32"/>
      <c r="F48" s="32"/>
      <c r="G48" s="32"/>
      <c r="H48" s="32"/>
      <c r="I48" s="32"/>
      <c r="J48" s="32"/>
      <c r="K48" s="32"/>
      <c r="L48" s="32"/>
      <c r="M48" s="24"/>
      <c r="N48" s="24"/>
      <c r="O48" s="24"/>
      <c r="P48" s="24"/>
      <c r="Q48" s="24"/>
    </row>
    <row r="49" spans="1:17" x14ac:dyDescent="0.25">
      <c r="A49" s="24"/>
      <c r="B49" s="32"/>
      <c r="C49" s="32"/>
      <c r="D49" s="32"/>
      <c r="E49" s="32"/>
      <c r="F49" s="32"/>
      <c r="G49" s="32"/>
      <c r="H49" s="32"/>
      <c r="I49" s="32"/>
      <c r="J49" s="32"/>
      <c r="K49" s="32"/>
      <c r="L49" s="32"/>
      <c r="M49" s="24"/>
      <c r="N49" s="24"/>
      <c r="O49" s="24"/>
      <c r="P49" s="24"/>
      <c r="Q49" s="24"/>
    </row>
    <row r="50" spans="1:17" x14ac:dyDescent="0.25">
      <c r="A50" s="24"/>
      <c r="B50" s="32"/>
      <c r="C50" s="32"/>
      <c r="D50" s="32"/>
      <c r="E50" s="32"/>
      <c r="F50" s="32"/>
      <c r="G50" s="32"/>
      <c r="H50" s="32"/>
      <c r="I50" s="32"/>
      <c r="J50" s="32"/>
      <c r="K50" s="32"/>
      <c r="L50" s="32"/>
      <c r="M50" s="24"/>
      <c r="N50" s="24"/>
      <c r="O50" s="24"/>
      <c r="P50" s="24"/>
      <c r="Q50" s="24"/>
    </row>
    <row r="51" spans="1:17" x14ac:dyDescent="0.25">
      <c r="A51" s="24"/>
      <c r="B51" s="32"/>
      <c r="C51" s="32"/>
      <c r="D51" s="32"/>
      <c r="E51" s="32"/>
      <c r="F51" s="32"/>
      <c r="G51" s="32"/>
      <c r="H51" s="32"/>
      <c r="I51" s="32"/>
      <c r="J51" s="32"/>
      <c r="K51" s="32"/>
      <c r="L51" s="32"/>
      <c r="M51" s="24"/>
      <c r="N51" s="24"/>
      <c r="O51" s="24"/>
      <c r="P51" s="24"/>
      <c r="Q51" s="24"/>
    </row>
    <row r="52" spans="1:17" x14ac:dyDescent="0.25">
      <c r="A52" s="24"/>
      <c r="B52" s="32"/>
      <c r="C52" s="32"/>
      <c r="D52" s="32"/>
      <c r="E52" s="32"/>
      <c r="F52" s="32"/>
      <c r="G52" s="32"/>
      <c r="H52" s="32"/>
      <c r="I52" s="32"/>
      <c r="J52" s="32"/>
      <c r="K52" s="32"/>
      <c r="L52" s="32"/>
      <c r="M52" s="24"/>
      <c r="N52" s="24"/>
      <c r="O52" s="24"/>
      <c r="P52" s="24"/>
      <c r="Q52" s="24"/>
    </row>
    <row r="53" spans="1:17" x14ac:dyDescent="0.25">
      <c r="A53" s="24"/>
      <c r="B53" s="32"/>
      <c r="C53" s="32"/>
      <c r="D53" s="32"/>
      <c r="E53" s="32"/>
      <c r="F53" s="32"/>
      <c r="G53" s="32"/>
      <c r="H53" s="32"/>
      <c r="I53" s="32"/>
      <c r="J53" s="32"/>
      <c r="K53" s="32"/>
      <c r="L53" s="32"/>
      <c r="M53" s="24"/>
      <c r="N53" s="24"/>
      <c r="O53" s="24"/>
      <c r="P53" s="24"/>
      <c r="Q53" s="24"/>
    </row>
    <row r="54" spans="1:17" ht="15.75" x14ac:dyDescent="0.25">
      <c r="A54" s="392" t="s">
        <v>466</v>
      </c>
      <c r="B54" s="32"/>
      <c r="C54" s="32"/>
      <c r="D54" s="32"/>
      <c r="E54" s="32"/>
      <c r="F54" s="32"/>
      <c r="G54" s="32"/>
      <c r="H54" s="32"/>
      <c r="I54" s="32"/>
      <c r="J54" s="32"/>
      <c r="K54" s="32"/>
      <c r="L54" s="32"/>
      <c r="M54" s="24"/>
      <c r="N54" s="24"/>
      <c r="O54" s="24"/>
      <c r="P54" s="24"/>
      <c r="Q54" s="24"/>
    </row>
    <row r="55" spans="1:17" x14ac:dyDescent="0.25">
      <c r="B55" s="32"/>
      <c r="D55" s="393" t="s">
        <v>467</v>
      </c>
      <c r="E55" s="24"/>
      <c r="F55" s="24"/>
      <c r="G55" s="24"/>
      <c r="J55" s="25" t="s">
        <v>468</v>
      </c>
      <c r="L55" s="24"/>
    </row>
    <row r="56" spans="1:17" s="25" customFormat="1" x14ac:dyDescent="0.25">
      <c r="A56" s="394" t="s">
        <v>469</v>
      </c>
      <c r="B56" s="394" t="s">
        <v>470</v>
      </c>
      <c r="C56" s="25" t="s">
        <v>471</v>
      </c>
      <c r="D56" s="25" t="s">
        <v>472</v>
      </c>
      <c r="E56" s="394" t="s">
        <v>473</v>
      </c>
      <c r="F56" s="25" t="s">
        <v>474</v>
      </c>
      <c r="G56" s="25" t="s">
        <v>475</v>
      </c>
      <c r="H56" s="394" t="s">
        <v>476</v>
      </c>
      <c r="I56" s="394" t="s">
        <v>477</v>
      </c>
      <c r="J56" s="25" t="s">
        <v>473</v>
      </c>
      <c r="K56" s="25" t="s">
        <v>477</v>
      </c>
    </row>
    <row r="57" spans="1:17" x14ac:dyDescent="0.25">
      <c r="A57" s="24" t="s">
        <v>478</v>
      </c>
      <c r="B57" s="24" t="s">
        <v>479</v>
      </c>
      <c r="C57" t="s">
        <v>480</v>
      </c>
      <c r="D57" t="s">
        <v>481</v>
      </c>
      <c r="E57" s="24" t="s">
        <v>482</v>
      </c>
      <c r="F57" s="24" t="s">
        <v>481</v>
      </c>
      <c r="G57" s="24" t="s">
        <v>480</v>
      </c>
      <c r="H57" s="24" t="s">
        <v>481</v>
      </c>
      <c r="I57" s="24" t="s">
        <v>481</v>
      </c>
      <c r="J57" s="24" t="str">
        <f>IF(E57="ja","","ja")</f>
        <v>ja</v>
      </c>
      <c r="K57" s="24" t="str">
        <f>IF(H57="ja","ja","")</f>
        <v/>
      </c>
      <c r="L57" s="24"/>
    </row>
    <row r="58" spans="1:17" x14ac:dyDescent="0.25">
      <c r="A58" s="24" t="s">
        <v>478</v>
      </c>
      <c r="B58" s="24" t="s">
        <v>483</v>
      </c>
      <c r="C58" t="s">
        <v>480</v>
      </c>
      <c r="D58" t="s">
        <v>481</v>
      </c>
      <c r="E58" s="24" t="s">
        <v>482</v>
      </c>
      <c r="F58" s="24" t="s">
        <v>481</v>
      </c>
      <c r="G58" s="24" t="s">
        <v>480</v>
      </c>
      <c r="H58" s="24" t="s">
        <v>481</v>
      </c>
      <c r="I58" s="24" t="s">
        <v>481</v>
      </c>
      <c r="J58" s="24"/>
      <c r="K58" s="24" t="str">
        <f t="shared" ref="K58:K104" si="6">IF(H58="ja","ja","")</f>
        <v/>
      </c>
      <c r="L58" s="24"/>
    </row>
    <row r="59" spans="1:17" x14ac:dyDescent="0.25">
      <c r="A59" s="24" t="s">
        <v>484</v>
      </c>
      <c r="B59" s="24" t="s">
        <v>479</v>
      </c>
      <c r="C59" t="s">
        <v>480</v>
      </c>
      <c r="D59" t="s">
        <v>480</v>
      </c>
      <c r="E59" s="24" t="s">
        <v>480</v>
      </c>
      <c r="F59" s="24" t="s">
        <v>481</v>
      </c>
      <c r="G59" s="24" t="s">
        <v>480</v>
      </c>
      <c r="H59" s="24" t="s">
        <v>481</v>
      </c>
      <c r="I59" s="24" t="s">
        <v>481</v>
      </c>
      <c r="J59" s="24" t="str">
        <f>IF(E59="ja","","ja")</f>
        <v/>
      </c>
      <c r="K59" s="24" t="str">
        <f t="shared" si="6"/>
        <v/>
      </c>
      <c r="L59" s="24"/>
    </row>
    <row r="60" spans="1:17" x14ac:dyDescent="0.25">
      <c r="A60" s="24" t="s">
        <v>484</v>
      </c>
      <c r="B60" s="24" t="s">
        <v>483</v>
      </c>
      <c r="C60" t="s">
        <v>480</v>
      </c>
      <c r="D60" t="s">
        <v>480</v>
      </c>
      <c r="E60" s="24" t="s">
        <v>480</v>
      </c>
      <c r="F60" s="24" t="s">
        <v>485</v>
      </c>
      <c r="G60" s="24" t="s">
        <v>480</v>
      </c>
      <c r="H60" s="24" t="s">
        <v>480</v>
      </c>
      <c r="I60" s="24" t="s">
        <v>481</v>
      </c>
      <c r="J60" s="24" t="str">
        <f>IF(E60="ja","","ja")</f>
        <v/>
      </c>
      <c r="K60" s="24" t="str">
        <f t="shared" si="6"/>
        <v>ja</v>
      </c>
      <c r="L60" s="24"/>
    </row>
    <row r="61" spans="1:17" x14ac:dyDescent="0.25">
      <c r="A61" s="24" t="s">
        <v>486</v>
      </c>
      <c r="B61" s="24" t="s">
        <v>479</v>
      </c>
      <c r="C61" t="s">
        <v>485</v>
      </c>
      <c r="D61" s="24" t="s">
        <v>481</v>
      </c>
      <c r="E61" s="24" t="s">
        <v>487</v>
      </c>
      <c r="F61" s="24" t="s">
        <v>481</v>
      </c>
      <c r="G61" s="24" t="s">
        <v>481</v>
      </c>
      <c r="H61" s="24" t="s">
        <v>481</v>
      </c>
      <c r="I61" s="24" t="s">
        <v>481</v>
      </c>
      <c r="J61" s="24"/>
      <c r="K61" s="24" t="str">
        <f t="shared" si="6"/>
        <v/>
      </c>
      <c r="L61" s="24"/>
    </row>
    <row r="62" spans="1:17" x14ac:dyDescent="0.25">
      <c r="A62" s="24" t="s">
        <v>486</v>
      </c>
      <c r="B62" s="24" t="s">
        <v>483</v>
      </c>
      <c r="C62" t="s">
        <v>485</v>
      </c>
      <c r="D62" s="24" t="s">
        <v>481</v>
      </c>
      <c r="E62" s="24" t="s">
        <v>488</v>
      </c>
      <c r="F62" s="24" t="s">
        <v>481</v>
      </c>
      <c r="G62" s="24" t="s">
        <v>480</v>
      </c>
      <c r="H62" s="24" t="s">
        <v>481</v>
      </c>
      <c r="I62" s="24" t="s">
        <v>481</v>
      </c>
      <c r="J62" s="24" t="str">
        <f>IF(E62="ja","","ja")</f>
        <v>ja</v>
      </c>
      <c r="K62" s="24" t="str">
        <f t="shared" si="6"/>
        <v/>
      </c>
      <c r="L62" s="24"/>
    </row>
    <row r="63" spans="1:17" x14ac:dyDescent="0.25">
      <c r="A63" s="24" t="s">
        <v>489</v>
      </c>
      <c r="B63" s="24" t="s">
        <v>479</v>
      </c>
      <c r="C63" t="s">
        <v>480</v>
      </c>
      <c r="D63" s="24" t="s">
        <v>481</v>
      </c>
      <c r="E63" s="24" t="s">
        <v>490</v>
      </c>
      <c r="F63" s="24" t="s">
        <v>481</v>
      </c>
      <c r="G63" s="24" t="s">
        <v>481</v>
      </c>
      <c r="H63" s="24" t="s">
        <v>481</v>
      </c>
      <c r="I63" s="24" t="s">
        <v>481</v>
      </c>
      <c r="J63" s="24" t="str">
        <f>IF(E63="ja","","ja")</f>
        <v>ja</v>
      </c>
      <c r="K63" s="24" t="str">
        <f t="shared" si="6"/>
        <v/>
      </c>
      <c r="L63" s="24"/>
    </row>
    <row r="64" spans="1:17" x14ac:dyDescent="0.25">
      <c r="A64" s="24" t="s">
        <v>489</v>
      </c>
      <c r="B64" s="24" t="s">
        <v>483</v>
      </c>
      <c r="C64" t="s">
        <v>480</v>
      </c>
      <c r="D64" s="24" t="s">
        <v>481</v>
      </c>
      <c r="E64" s="24" t="s">
        <v>480</v>
      </c>
      <c r="F64" s="24" t="s">
        <v>480</v>
      </c>
      <c r="G64" s="24" t="s">
        <v>480</v>
      </c>
      <c r="H64" s="24" t="s">
        <v>480</v>
      </c>
      <c r="I64" s="24" t="s">
        <v>481</v>
      </c>
      <c r="J64" s="24" t="str">
        <f>IF(E64="ja","","ja")</f>
        <v/>
      </c>
      <c r="K64" s="24" t="str">
        <f t="shared" si="6"/>
        <v>ja</v>
      </c>
      <c r="L64" s="24"/>
    </row>
    <row r="65" spans="1:12" x14ac:dyDescent="0.25">
      <c r="A65" s="24" t="s">
        <v>491</v>
      </c>
      <c r="B65" s="24" t="s">
        <v>479</v>
      </c>
      <c r="C65" t="s">
        <v>480</v>
      </c>
      <c r="D65" s="24" t="s">
        <v>480</v>
      </c>
      <c r="E65" s="24" t="s">
        <v>481</v>
      </c>
      <c r="F65" s="24" t="s">
        <v>481</v>
      </c>
      <c r="G65" s="24" t="s">
        <v>481</v>
      </c>
      <c r="H65" s="24" t="s">
        <v>481</v>
      </c>
      <c r="I65" s="24" t="s">
        <v>481</v>
      </c>
      <c r="J65" s="24"/>
      <c r="K65" s="24" t="str">
        <f t="shared" si="6"/>
        <v/>
      </c>
      <c r="L65" s="24"/>
    </row>
    <row r="66" spans="1:12" x14ac:dyDescent="0.25">
      <c r="A66" s="24" t="s">
        <v>491</v>
      </c>
      <c r="B66" s="24" t="s">
        <v>483</v>
      </c>
      <c r="C66" t="s">
        <v>480</v>
      </c>
      <c r="D66" s="24" t="s">
        <v>480</v>
      </c>
      <c r="E66" s="24" t="s">
        <v>481</v>
      </c>
      <c r="F66" s="24" t="s">
        <v>481</v>
      </c>
      <c r="G66" s="24" t="s">
        <v>481</v>
      </c>
      <c r="H66" s="24" t="s">
        <v>480</v>
      </c>
      <c r="I66" s="24" t="s">
        <v>481</v>
      </c>
      <c r="J66" s="24" t="str">
        <f>IF(E66="ja","","ja")</f>
        <v>ja</v>
      </c>
      <c r="K66" s="24" t="str">
        <f t="shared" si="6"/>
        <v>ja</v>
      </c>
      <c r="L66" s="24"/>
    </row>
    <row r="67" spans="1:12" x14ac:dyDescent="0.25">
      <c r="A67" s="24" t="s">
        <v>492</v>
      </c>
      <c r="B67" s="24" t="s">
        <v>479</v>
      </c>
      <c r="C67" t="s">
        <v>481</v>
      </c>
      <c r="D67" s="24" t="s">
        <v>481</v>
      </c>
      <c r="E67" s="24" t="s">
        <v>481</v>
      </c>
      <c r="F67" s="24" t="s">
        <v>481</v>
      </c>
      <c r="G67" s="24" t="s">
        <v>481</v>
      </c>
      <c r="H67" s="24" t="s">
        <v>481</v>
      </c>
      <c r="I67" s="24" t="s">
        <v>481</v>
      </c>
      <c r="J67" s="24"/>
      <c r="K67" s="24" t="str">
        <f t="shared" si="6"/>
        <v/>
      </c>
      <c r="L67" s="24"/>
    </row>
    <row r="68" spans="1:12" x14ac:dyDescent="0.25">
      <c r="A68" s="24" t="s">
        <v>492</v>
      </c>
      <c r="B68" s="24" t="s">
        <v>483</v>
      </c>
      <c r="C68" t="s">
        <v>481</v>
      </c>
      <c r="D68" s="24" t="s">
        <v>480</v>
      </c>
      <c r="E68" s="24" t="s">
        <v>481</v>
      </c>
      <c r="F68" s="24" t="s">
        <v>481</v>
      </c>
      <c r="G68" s="24" t="s">
        <v>481</v>
      </c>
      <c r="H68" s="24" t="s">
        <v>481</v>
      </c>
      <c r="I68" s="24" t="s">
        <v>481</v>
      </c>
      <c r="J68" s="24"/>
      <c r="K68" s="24" t="str">
        <f t="shared" si="6"/>
        <v/>
      </c>
      <c r="L68" s="24"/>
    </row>
    <row r="69" spans="1:12" x14ac:dyDescent="0.25">
      <c r="A69" s="24" t="s">
        <v>493</v>
      </c>
      <c r="B69" s="24" t="s">
        <v>479</v>
      </c>
      <c r="C69" t="s">
        <v>480</v>
      </c>
      <c r="D69" s="24" t="s">
        <v>480</v>
      </c>
      <c r="E69" s="24" t="s">
        <v>481</v>
      </c>
      <c r="F69" s="24" t="s">
        <v>481</v>
      </c>
      <c r="G69" s="24" t="s">
        <v>481</v>
      </c>
      <c r="H69" s="24" t="s">
        <v>481</v>
      </c>
      <c r="I69" s="24" t="s">
        <v>481</v>
      </c>
      <c r="J69" s="24" t="str">
        <f>IF(E69="ja","","ja")</f>
        <v>ja</v>
      </c>
      <c r="K69" s="24" t="str">
        <f t="shared" si="6"/>
        <v/>
      </c>
      <c r="L69" s="24"/>
    </row>
    <row r="70" spans="1:12" x14ac:dyDescent="0.25">
      <c r="A70" s="24" t="s">
        <v>493</v>
      </c>
      <c r="B70" s="24" t="s">
        <v>483</v>
      </c>
      <c r="C70" t="s">
        <v>480</v>
      </c>
      <c r="D70" s="24" t="s">
        <v>480</v>
      </c>
      <c r="E70" s="24" t="s">
        <v>481</v>
      </c>
      <c r="F70" s="24" t="s">
        <v>481</v>
      </c>
      <c r="G70" s="24" t="s">
        <v>481</v>
      </c>
      <c r="H70" s="24" t="s">
        <v>481</v>
      </c>
      <c r="I70" s="24" t="s">
        <v>481</v>
      </c>
      <c r="J70" s="24"/>
      <c r="K70" s="24" t="str">
        <f t="shared" si="6"/>
        <v/>
      </c>
      <c r="L70" s="24"/>
    </row>
    <row r="71" spans="1:12" x14ac:dyDescent="0.25">
      <c r="A71" s="24" t="s">
        <v>494</v>
      </c>
      <c r="B71" s="24" t="s">
        <v>479</v>
      </c>
      <c r="C71" t="s">
        <v>480</v>
      </c>
      <c r="D71" s="24" t="s">
        <v>481</v>
      </c>
      <c r="E71" s="24" t="s">
        <v>481</v>
      </c>
      <c r="F71" s="24" t="s">
        <v>485</v>
      </c>
      <c r="G71" s="24" t="s">
        <v>481</v>
      </c>
      <c r="H71" s="24" t="s">
        <v>480</v>
      </c>
      <c r="I71" s="24" t="s">
        <v>481</v>
      </c>
      <c r="J71" s="24"/>
      <c r="K71" s="24"/>
      <c r="L71" s="24"/>
    </row>
    <row r="72" spans="1:12" x14ac:dyDescent="0.25">
      <c r="A72" s="24" t="s">
        <v>494</v>
      </c>
      <c r="B72" s="24" t="s">
        <v>483</v>
      </c>
      <c r="C72" t="s">
        <v>481</v>
      </c>
      <c r="D72" s="24" t="s">
        <v>481</v>
      </c>
      <c r="E72" s="24" t="s">
        <v>481</v>
      </c>
      <c r="F72" s="24" t="s">
        <v>481</v>
      </c>
      <c r="G72" s="24" t="s">
        <v>481</v>
      </c>
      <c r="H72" s="24" t="s">
        <v>481</v>
      </c>
      <c r="I72" s="24" t="s">
        <v>481</v>
      </c>
      <c r="J72" s="24"/>
      <c r="K72" s="24"/>
      <c r="L72" s="24"/>
    </row>
    <row r="73" spans="1:12" x14ac:dyDescent="0.25">
      <c r="A73" s="24" t="s">
        <v>495</v>
      </c>
      <c r="B73" s="24" t="s">
        <v>479</v>
      </c>
      <c r="C73" t="s">
        <v>480</v>
      </c>
      <c r="D73" s="24" t="s">
        <v>481</v>
      </c>
      <c r="E73" s="24" t="s">
        <v>481</v>
      </c>
      <c r="F73" s="24" t="s">
        <v>481</v>
      </c>
      <c r="G73" s="24" t="s">
        <v>481</v>
      </c>
      <c r="H73" s="24" t="s">
        <v>481</v>
      </c>
      <c r="I73" s="24" t="s">
        <v>481</v>
      </c>
      <c r="J73" s="24" t="str">
        <f>IF(E73="ja","","ja")</f>
        <v>ja</v>
      </c>
      <c r="K73" s="24" t="str">
        <f t="shared" si="6"/>
        <v/>
      </c>
      <c r="L73" s="24"/>
    </row>
    <row r="74" spans="1:12" x14ac:dyDescent="0.25">
      <c r="A74" s="24" t="s">
        <v>495</v>
      </c>
      <c r="B74" s="24" t="s">
        <v>483</v>
      </c>
      <c r="C74" t="s">
        <v>480</v>
      </c>
      <c r="D74" s="24" t="s">
        <v>481</v>
      </c>
      <c r="E74" s="24" t="s">
        <v>481</v>
      </c>
      <c r="F74" s="24" t="s">
        <v>481</v>
      </c>
      <c r="G74" s="24" t="s">
        <v>481</v>
      </c>
      <c r="H74" s="24" t="s">
        <v>481</v>
      </c>
      <c r="I74" s="24" t="s">
        <v>481</v>
      </c>
      <c r="J74" s="24"/>
      <c r="K74" s="24" t="str">
        <f t="shared" si="6"/>
        <v/>
      </c>
      <c r="L74" s="24"/>
    </row>
    <row r="75" spans="1:12" x14ac:dyDescent="0.25">
      <c r="A75" s="24" t="s">
        <v>496</v>
      </c>
      <c r="B75" s="24" t="s">
        <v>479</v>
      </c>
      <c r="C75" t="s">
        <v>480</v>
      </c>
      <c r="D75" s="24" t="s">
        <v>481</v>
      </c>
      <c r="E75" s="24" t="s">
        <v>482</v>
      </c>
      <c r="F75" s="24" t="s">
        <v>480</v>
      </c>
      <c r="G75" s="24" t="s">
        <v>480</v>
      </c>
      <c r="H75" s="24" t="s">
        <v>481</v>
      </c>
      <c r="I75" s="24" t="s">
        <v>481</v>
      </c>
      <c r="J75" s="24" t="str">
        <f>IF(E75="ja","","ja")</f>
        <v>ja</v>
      </c>
      <c r="K75" s="24" t="str">
        <f t="shared" si="6"/>
        <v/>
      </c>
      <c r="L75" s="24"/>
    </row>
    <row r="76" spans="1:12" x14ac:dyDescent="0.25">
      <c r="A76" s="24" t="s">
        <v>496</v>
      </c>
      <c r="B76" s="24" t="s">
        <v>483</v>
      </c>
      <c r="C76" t="s">
        <v>481</v>
      </c>
      <c r="D76" s="24" t="s">
        <v>481</v>
      </c>
      <c r="E76" s="24" t="s">
        <v>481</v>
      </c>
      <c r="F76" s="24" t="s">
        <v>481</v>
      </c>
      <c r="G76" s="24" t="s">
        <v>480</v>
      </c>
      <c r="H76" s="24" t="s">
        <v>481</v>
      </c>
      <c r="I76" s="24" t="s">
        <v>481</v>
      </c>
      <c r="J76" s="24"/>
      <c r="K76" s="24" t="str">
        <f t="shared" si="6"/>
        <v/>
      </c>
      <c r="L76" s="24"/>
    </row>
    <row r="77" spans="1:12" x14ac:dyDescent="0.25">
      <c r="A77" s="24" t="s">
        <v>497</v>
      </c>
      <c r="B77" s="24" t="s">
        <v>479</v>
      </c>
      <c r="C77" t="s">
        <v>480</v>
      </c>
      <c r="D77" s="24" t="s">
        <v>481</v>
      </c>
      <c r="E77" s="24" t="s">
        <v>482</v>
      </c>
      <c r="F77" s="24" t="s">
        <v>481</v>
      </c>
      <c r="G77" s="24" t="s">
        <v>480</v>
      </c>
      <c r="H77" s="24" t="s">
        <v>481</v>
      </c>
      <c r="I77" s="24" t="s">
        <v>481</v>
      </c>
      <c r="J77" s="24"/>
      <c r="K77" s="24" t="str">
        <f t="shared" si="6"/>
        <v/>
      </c>
      <c r="L77" s="24"/>
    </row>
    <row r="78" spans="1:12" x14ac:dyDescent="0.25">
      <c r="A78" s="24" t="s">
        <v>497</v>
      </c>
      <c r="B78" s="24" t="s">
        <v>483</v>
      </c>
      <c r="C78" t="s">
        <v>480</v>
      </c>
      <c r="D78" s="24" t="s">
        <v>481</v>
      </c>
      <c r="E78" s="24" t="s">
        <v>482</v>
      </c>
      <c r="F78" s="24" t="s">
        <v>480</v>
      </c>
      <c r="G78" s="24" t="s">
        <v>480</v>
      </c>
      <c r="H78" s="24" t="s">
        <v>481</v>
      </c>
      <c r="I78" s="24" t="s">
        <v>481</v>
      </c>
      <c r="J78" s="24" t="str">
        <f>IF(E78="ja","","ja")</f>
        <v>ja</v>
      </c>
      <c r="K78" s="24" t="str">
        <f t="shared" si="6"/>
        <v/>
      </c>
      <c r="L78" s="24"/>
    </row>
    <row r="79" spans="1:12" x14ac:dyDescent="0.25">
      <c r="A79" s="24" t="s">
        <v>498</v>
      </c>
      <c r="B79" s="24" t="s">
        <v>479</v>
      </c>
      <c r="C79" t="s">
        <v>480</v>
      </c>
      <c r="D79" s="24" t="s">
        <v>481</v>
      </c>
      <c r="E79" s="24" t="s">
        <v>482</v>
      </c>
      <c r="F79" s="24" t="s">
        <v>480</v>
      </c>
      <c r="G79" s="24" t="s">
        <v>480</v>
      </c>
      <c r="H79" s="24" t="s">
        <v>481</v>
      </c>
      <c r="I79" s="24" t="s">
        <v>481</v>
      </c>
      <c r="J79" s="24" t="str">
        <f>IF(E79="ja","","ja")</f>
        <v>ja</v>
      </c>
      <c r="K79" s="24" t="str">
        <f t="shared" si="6"/>
        <v/>
      </c>
      <c r="L79" s="24"/>
    </row>
    <row r="80" spans="1:12" x14ac:dyDescent="0.25">
      <c r="A80" s="24" t="s">
        <v>498</v>
      </c>
      <c r="B80" s="24" t="s">
        <v>483</v>
      </c>
      <c r="C80" t="s">
        <v>480</v>
      </c>
      <c r="D80" s="24" t="s">
        <v>481</v>
      </c>
      <c r="E80" s="24" t="s">
        <v>482</v>
      </c>
      <c r="F80" s="24" t="s">
        <v>481</v>
      </c>
      <c r="G80" s="24" t="s">
        <v>480</v>
      </c>
      <c r="H80" s="24" t="s">
        <v>481</v>
      </c>
      <c r="I80" s="24" t="s">
        <v>481</v>
      </c>
      <c r="J80" s="24"/>
      <c r="K80" s="24" t="str">
        <f t="shared" si="6"/>
        <v/>
      </c>
      <c r="L80" s="24"/>
    </row>
    <row r="81" spans="1:12" x14ac:dyDescent="0.25">
      <c r="A81" s="24" t="s">
        <v>499</v>
      </c>
      <c r="B81" s="24" t="s">
        <v>479</v>
      </c>
      <c r="C81" t="s">
        <v>480</v>
      </c>
      <c r="D81" s="24" t="s">
        <v>480</v>
      </c>
      <c r="E81" s="24" t="s">
        <v>481</v>
      </c>
      <c r="F81" s="24" t="s">
        <v>481</v>
      </c>
      <c r="G81" s="24" t="s">
        <v>481</v>
      </c>
      <c r="H81" s="24" t="s">
        <v>481</v>
      </c>
      <c r="I81" s="24" t="s">
        <v>481</v>
      </c>
      <c r="J81" s="24" t="str">
        <f>IF(E81="ja","","ja")</f>
        <v>ja</v>
      </c>
      <c r="K81" s="24" t="str">
        <f t="shared" si="6"/>
        <v/>
      </c>
      <c r="L81" s="24"/>
    </row>
    <row r="82" spans="1:12" x14ac:dyDescent="0.25">
      <c r="A82" s="24" t="s">
        <v>499</v>
      </c>
      <c r="B82" s="24" t="s">
        <v>483</v>
      </c>
      <c r="C82" t="s">
        <v>480</v>
      </c>
      <c r="D82" s="24" t="s">
        <v>481</v>
      </c>
      <c r="E82" s="24" t="s">
        <v>481</v>
      </c>
      <c r="F82" s="24" t="s">
        <v>481</v>
      </c>
      <c r="G82" s="24" t="s">
        <v>481</v>
      </c>
      <c r="H82" s="24" t="s">
        <v>481</v>
      </c>
      <c r="I82" s="24" t="s">
        <v>481</v>
      </c>
      <c r="J82" s="24"/>
      <c r="K82" s="24" t="str">
        <f t="shared" si="6"/>
        <v/>
      </c>
      <c r="L82" s="24"/>
    </row>
    <row r="83" spans="1:12" x14ac:dyDescent="0.25">
      <c r="A83" s="24" t="s">
        <v>500</v>
      </c>
      <c r="B83" s="24" t="s">
        <v>479</v>
      </c>
      <c r="C83" t="s">
        <v>480</v>
      </c>
      <c r="D83" s="24" t="s">
        <v>480</v>
      </c>
      <c r="E83" s="24" t="s">
        <v>481</v>
      </c>
      <c r="F83" s="24" t="s">
        <v>481</v>
      </c>
      <c r="G83" s="24" t="s">
        <v>481</v>
      </c>
      <c r="H83" s="24" t="s">
        <v>481</v>
      </c>
      <c r="I83" s="24" t="s">
        <v>481</v>
      </c>
      <c r="J83" s="24"/>
      <c r="K83" s="24" t="str">
        <f t="shared" si="6"/>
        <v/>
      </c>
      <c r="L83" s="24"/>
    </row>
    <row r="84" spans="1:12" x14ac:dyDescent="0.25">
      <c r="A84" s="24" t="s">
        <v>500</v>
      </c>
      <c r="B84" s="24" t="s">
        <v>483</v>
      </c>
      <c r="C84" t="s">
        <v>480</v>
      </c>
      <c r="D84" s="24" t="s">
        <v>480</v>
      </c>
      <c r="E84" s="24" t="s">
        <v>481</v>
      </c>
      <c r="F84" s="24" t="s">
        <v>481</v>
      </c>
      <c r="G84" s="24" t="s">
        <v>481</v>
      </c>
      <c r="H84" s="24" t="s">
        <v>481</v>
      </c>
      <c r="I84" s="24" t="s">
        <v>481</v>
      </c>
      <c r="J84" s="24" t="str">
        <f>IF(E84="ja","","ja")</f>
        <v>ja</v>
      </c>
      <c r="K84" s="24" t="str">
        <f t="shared" si="6"/>
        <v/>
      </c>
      <c r="L84" s="24"/>
    </row>
    <row r="85" spans="1:12" x14ac:dyDescent="0.25">
      <c r="A85" s="24" t="s">
        <v>501</v>
      </c>
      <c r="B85" s="24" t="s">
        <v>479</v>
      </c>
      <c r="C85" t="s">
        <v>480</v>
      </c>
      <c r="D85" s="24" t="s">
        <v>480</v>
      </c>
      <c r="E85" s="24" t="s">
        <v>481</v>
      </c>
      <c r="F85" s="24" t="s">
        <v>481</v>
      </c>
      <c r="G85" s="24" t="s">
        <v>481</v>
      </c>
      <c r="H85" s="24" t="s">
        <v>481</v>
      </c>
      <c r="I85" s="24" t="s">
        <v>481</v>
      </c>
      <c r="J85" s="24"/>
      <c r="K85" s="24"/>
      <c r="L85" s="24"/>
    </row>
    <row r="86" spans="1:12" x14ac:dyDescent="0.25">
      <c r="A86" s="24" t="s">
        <v>501</v>
      </c>
      <c r="B86" s="24" t="s">
        <v>483</v>
      </c>
      <c r="C86" t="s">
        <v>480</v>
      </c>
      <c r="D86" s="24" t="s">
        <v>480</v>
      </c>
      <c r="E86" s="24" t="s">
        <v>481</v>
      </c>
      <c r="F86" s="24" t="s">
        <v>481</v>
      </c>
      <c r="G86" s="24" t="s">
        <v>481</v>
      </c>
      <c r="H86" s="24" t="s">
        <v>481</v>
      </c>
      <c r="I86" s="24" t="s">
        <v>481</v>
      </c>
      <c r="J86" s="24"/>
      <c r="K86" s="24"/>
      <c r="L86" s="24"/>
    </row>
    <row r="87" spans="1:12" x14ac:dyDescent="0.25">
      <c r="A87" s="24" t="s">
        <v>502</v>
      </c>
      <c r="B87" s="24" t="s">
        <v>479</v>
      </c>
      <c r="C87" t="s">
        <v>480</v>
      </c>
      <c r="D87" s="24" t="s">
        <v>481</v>
      </c>
      <c r="E87" s="24" t="s">
        <v>481</v>
      </c>
      <c r="F87" s="24" t="s">
        <v>481</v>
      </c>
      <c r="G87" s="24" t="s">
        <v>481</v>
      </c>
      <c r="H87" s="24" t="s">
        <v>481</v>
      </c>
      <c r="I87" s="24" t="s">
        <v>481</v>
      </c>
      <c r="J87" s="24" t="str">
        <f>IF(E87="ja","","ja")</f>
        <v>ja</v>
      </c>
      <c r="K87" s="24" t="str">
        <f t="shared" si="6"/>
        <v/>
      </c>
      <c r="L87" s="24"/>
    </row>
    <row r="88" spans="1:12" x14ac:dyDescent="0.25">
      <c r="A88" s="24" t="s">
        <v>502</v>
      </c>
      <c r="B88" s="24" t="s">
        <v>483</v>
      </c>
      <c r="C88" t="s">
        <v>481</v>
      </c>
      <c r="D88" s="24" t="s">
        <v>481</v>
      </c>
      <c r="E88" s="24" t="s">
        <v>481</v>
      </c>
      <c r="F88" s="24" t="s">
        <v>481</v>
      </c>
      <c r="G88" s="24" t="s">
        <v>481</v>
      </c>
      <c r="H88" s="24" t="s">
        <v>481</v>
      </c>
      <c r="I88" s="24" t="s">
        <v>481</v>
      </c>
      <c r="J88" s="24"/>
      <c r="K88" s="24" t="str">
        <f t="shared" si="6"/>
        <v/>
      </c>
      <c r="L88" s="24"/>
    </row>
    <row r="89" spans="1:12" x14ac:dyDescent="0.25">
      <c r="A89" s="24" t="s">
        <v>503</v>
      </c>
      <c r="B89" s="24" t="s">
        <v>479</v>
      </c>
      <c r="C89" t="s">
        <v>480</v>
      </c>
      <c r="D89" s="24" t="s">
        <v>481</v>
      </c>
      <c r="E89" s="24" t="s">
        <v>481</v>
      </c>
      <c r="F89" s="24" t="s">
        <v>481</v>
      </c>
      <c r="G89" s="24" t="s">
        <v>480</v>
      </c>
      <c r="H89" s="24" t="s">
        <v>481</v>
      </c>
      <c r="I89" s="24" t="s">
        <v>481</v>
      </c>
      <c r="J89" s="24" t="str">
        <f>IF(E89="ja","","ja")</f>
        <v>ja</v>
      </c>
      <c r="K89" s="24" t="str">
        <f t="shared" si="6"/>
        <v/>
      </c>
      <c r="L89" s="24"/>
    </row>
    <row r="90" spans="1:12" x14ac:dyDescent="0.25">
      <c r="A90" s="24" t="s">
        <v>503</v>
      </c>
      <c r="B90" s="24" t="s">
        <v>483</v>
      </c>
      <c r="C90" t="s">
        <v>481</v>
      </c>
      <c r="D90" s="24" t="s">
        <v>481</v>
      </c>
      <c r="E90" s="24" t="s">
        <v>481</v>
      </c>
      <c r="F90" s="24" t="s">
        <v>481</v>
      </c>
      <c r="G90" s="24" t="s">
        <v>481</v>
      </c>
      <c r="H90" s="24" t="s">
        <v>481</v>
      </c>
      <c r="I90" s="24" t="s">
        <v>481</v>
      </c>
      <c r="J90" s="24"/>
      <c r="K90" s="24" t="str">
        <f t="shared" si="6"/>
        <v/>
      </c>
      <c r="L90" s="24"/>
    </row>
    <row r="91" spans="1:12" x14ac:dyDescent="0.25">
      <c r="A91" s="24" t="s">
        <v>504</v>
      </c>
      <c r="B91" s="24" t="s">
        <v>479</v>
      </c>
      <c r="C91" t="s">
        <v>481</v>
      </c>
      <c r="D91" s="24" t="s">
        <v>481</v>
      </c>
      <c r="E91" s="24" t="s">
        <v>481</v>
      </c>
      <c r="F91" s="24" t="s">
        <v>481</v>
      </c>
      <c r="G91" s="24" t="s">
        <v>481</v>
      </c>
      <c r="H91" s="24" t="s">
        <v>481</v>
      </c>
      <c r="I91" s="24" t="s">
        <v>481</v>
      </c>
      <c r="J91" s="24"/>
      <c r="K91" s="24" t="str">
        <f t="shared" si="6"/>
        <v/>
      </c>
      <c r="L91" s="24"/>
    </row>
    <row r="92" spans="1:12" x14ac:dyDescent="0.25">
      <c r="A92" s="24" t="s">
        <v>504</v>
      </c>
      <c r="B92" s="24" t="s">
        <v>483</v>
      </c>
      <c r="C92" t="s">
        <v>480</v>
      </c>
      <c r="D92" s="24" t="s">
        <v>480</v>
      </c>
      <c r="E92" s="24" t="s">
        <v>481</v>
      </c>
      <c r="F92" s="24" t="s">
        <v>480</v>
      </c>
      <c r="G92" s="24" t="s">
        <v>481</v>
      </c>
      <c r="H92" s="24" t="s">
        <v>480</v>
      </c>
      <c r="I92" s="24" t="s">
        <v>481</v>
      </c>
      <c r="J92" s="24" t="str">
        <f>IF(E92="ja","","ja")</f>
        <v>ja</v>
      </c>
      <c r="K92" s="24" t="str">
        <f t="shared" si="6"/>
        <v>ja</v>
      </c>
      <c r="L92" s="24"/>
    </row>
    <row r="93" spans="1:12" x14ac:dyDescent="0.25">
      <c r="A93" s="24" t="s">
        <v>505</v>
      </c>
      <c r="B93" s="24" t="s">
        <v>479</v>
      </c>
      <c r="C93" t="s">
        <v>480</v>
      </c>
      <c r="D93" s="24" t="s">
        <v>480</v>
      </c>
      <c r="E93" s="24" t="s">
        <v>481</v>
      </c>
      <c r="F93" s="24" t="s">
        <v>480</v>
      </c>
      <c r="G93" s="24" t="s">
        <v>481</v>
      </c>
      <c r="H93" s="24" t="s">
        <v>480</v>
      </c>
      <c r="I93" s="24" t="s">
        <v>481</v>
      </c>
      <c r="J93" s="24" t="str">
        <f>IF(E93="ja","","ja")</f>
        <v>ja</v>
      </c>
      <c r="K93" s="24" t="str">
        <f t="shared" si="6"/>
        <v>ja</v>
      </c>
      <c r="L93" s="24"/>
    </row>
    <row r="94" spans="1:12" x14ac:dyDescent="0.25">
      <c r="A94" s="24" t="s">
        <v>505</v>
      </c>
      <c r="B94" s="24" t="s">
        <v>483</v>
      </c>
      <c r="C94" t="s">
        <v>506</v>
      </c>
      <c r="D94" s="24" t="s">
        <v>506</v>
      </c>
      <c r="E94" s="24" t="s">
        <v>506</v>
      </c>
      <c r="F94" s="24" t="s">
        <v>506</v>
      </c>
      <c r="G94" s="24" t="s">
        <v>506</v>
      </c>
      <c r="H94" s="24" t="s">
        <v>506</v>
      </c>
      <c r="I94" s="24" t="s">
        <v>506</v>
      </c>
      <c r="J94" s="24"/>
      <c r="K94" s="24" t="str">
        <f t="shared" si="6"/>
        <v/>
      </c>
      <c r="L94" s="24"/>
    </row>
    <row r="95" spans="1:12" x14ac:dyDescent="0.25">
      <c r="A95" s="24" t="s">
        <v>507</v>
      </c>
      <c r="B95" s="24" t="s">
        <v>479</v>
      </c>
      <c r="C95" t="s">
        <v>480</v>
      </c>
      <c r="D95" s="24" t="s">
        <v>480</v>
      </c>
      <c r="E95" s="24" t="s">
        <v>481</v>
      </c>
      <c r="F95" s="24" t="s">
        <v>480</v>
      </c>
      <c r="G95" s="24" t="s">
        <v>481</v>
      </c>
      <c r="H95" s="24" t="s">
        <v>480</v>
      </c>
      <c r="I95" s="24" t="s">
        <v>481</v>
      </c>
      <c r="J95" s="24" t="str">
        <f>IF(E95="ja","","ja")</f>
        <v>ja</v>
      </c>
      <c r="K95" s="24" t="str">
        <f t="shared" si="6"/>
        <v>ja</v>
      </c>
      <c r="L95" s="24"/>
    </row>
    <row r="96" spans="1:12" x14ac:dyDescent="0.25">
      <c r="A96" s="24" t="s">
        <v>507</v>
      </c>
      <c r="B96" s="24" t="s">
        <v>483</v>
      </c>
      <c r="C96" t="s">
        <v>480</v>
      </c>
      <c r="D96" s="24" t="s">
        <v>480</v>
      </c>
      <c r="E96" s="24" t="s">
        <v>481</v>
      </c>
      <c r="F96" s="24" t="s">
        <v>481</v>
      </c>
      <c r="G96" s="24" t="s">
        <v>481</v>
      </c>
      <c r="H96" s="24" t="s">
        <v>481</v>
      </c>
      <c r="I96" s="24" t="s">
        <v>481</v>
      </c>
      <c r="J96" s="24"/>
      <c r="K96" s="24" t="str">
        <f t="shared" si="6"/>
        <v/>
      </c>
      <c r="L96" s="24"/>
    </row>
    <row r="97" spans="1:19" x14ac:dyDescent="0.25">
      <c r="A97" s="24" t="s">
        <v>508</v>
      </c>
      <c r="B97" s="24" t="s">
        <v>479</v>
      </c>
      <c r="C97" t="s">
        <v>480</v>
      </c>
      <c r="D97" s="24" t="s">
        <v>480</v>
      </c>
      <c r="E97" s="24" t="s">
        <v>481</v>
      </c>
      <c r="F97" s="24" t="s">
        <v>480</v>
      </c>
      <c r="G97" s="24" t="s">
        <v>481</v>
      </c>
      <c r="H97" s="24" t="s">
        <v>480</v>
      </c>
      <c r="I97" s="24" t="s">
        <v>481</v>
      </c>
      <c r="J97" s="24" t="str">
        <f>IF(E97="ja","","ja")</f>
        <v>ja</v>
      </c>
      <c r="K97" s="24" t="str">
        <f t="shared" si="6"/>
        <v>ja</v>
      </c>
      <c r="L97" s="24"/>
    </row>
    <row r="98" spans="1:19" x14ac:dyDescent="0.25">
      <c r="A98" s="24" t="s">
        <v>508</v>
      </c>
      <c r="B98" s="24" t="s">
        <v>483</v>
      </c>
      <c r="C98" t="s">
        <v>480</v>
      </c>
      <c r="D98" s="24" t="s">
        <v>480</v>
      </c>
      <c r="E98" s="24" t="s">
        <v>481</v>
      </c>
      <c r="F98" s="24" t="s">
        <v>481</v>
      </c>
      <c r="G98" s="24" t="s">
        <v>481</v>
      </c>
      <c r="H98" s="24" t="s">
        <v>481</v>
      </c>
      <c r="I98" s="24" t="s">
        <v>481</v>
      </c>
      <c r="J98" s="24"/>
      <c r="K98" s="24" t="str">
        <f t="shared" si="6"/>
        <v/>
      </c>
      <c r="L98" s="24"/>
    </row>
    <row r="99" spans="1:19" x14ac:dyDescent="0.25">
      <c r="A99" s="24" t="s">
        <v>509</v>
      </c>
      <c r="B99" s="24" t="s">
        <v>479</v>
      </c>
      <c r="C99" t="s">
        <v>480</v>
      </c>
      <c r="D99" s="24" t="s">
        <v>480</v>
      </c>
      <c r="E99" s="24" t="s">
        <v>481</v>
      </c>
      <c r="F99" s="24" t="s">
        <v>481</v>
      </c>
      <c r="G99" s="24" t="s">
        <v>481</v>
      </c>
      <c r="H99" s="24" t="s">
        <v>481</v>
      </c>
      <c r="I99" s="24" t="s">
        <v>481</v>
      </c>
      <c r="J99" s="24" t="str">
        <f>IF(E99="ja","","ja")</f>
        <v>ja</v>
      </c>
      <c r="K99" s="24" t="str">
        <f t="shared" si="6"/>
        <v/>
      </c>
      <c r="L99" s="24"/>
    </row>
    <row r="100" spans="1:19" x14ac:dyDescent="0.25">
      <c r="A100" s="24" t="s">
        <v>509</v>
      </c>
      <c r="B100" s="24" t="s">
        <v>483</v>
      </c>
      <c r="C100" t="s">
        <v>480</v>
      </c>
      <c r="D100" s="24" t="s">
        <v>480</v>
      </c>
      <c r="E100" s="24" t="s">
        <v>481</v>
      </c>
      <c r="F100" s="24" t="s">
        <v>481</v>
      </c>
      <c r="G100" s="24" t="s">
        <v>481</v>
      </c>
      <c r="H100" s="24" t="s">
        <v>481</v>
      </c>
      <c r="I100" s="24" t="s">
        <v>481</v>
      </c>
      <c r="J100" s="24"/>
      <c r="K100" s="24" t="str">
        <f t="shared" si="6"/>
        <v/>
      </c>
      <c r="L100" s="24"/>
    </row>
    <row r="101" spans="1:19" x14ac:dyDescent="0.25">
      <c r="A101" s="24" t="s">
        <v>510</v>
      </c>
      <c r="B101" s="24" t="s">
        <v>479</v>
      </c>
      <c r="C101" t="s">
        <v>480</v>
      </c>
      <c r="D101" s="24" t="s">
        <v>480</v>
      </c>
      <c r="E101" s="24" t="s">
        <v>481</v>
      </c>
      <c r="F101" s="24" t="s">
        <v>481</v>
      </c>
      <c r="G101" s="24" t="s">
        <v>481</v>
      </c>
      <c r="H101" s="24" t="s">
        <v>481</v>
      </c>
      <c r="I101" s="24" t="s">
        <v>481</v>
      </c>
      <c r="J101" s="24"/>
      <c r="K101" s="24" t="str">
        <f t="shared" si="6"/>
        <v/>
      </c>
      <c r="L101" s="24"/>
    </row>
    <row r="102" spans="1:19" x14ac:dyDescent="0.25">
      <c r="A102" s="24" t="s">
        <v>510</v>
      </c>
      <c r="B102" s="24" t="s">
        <v>483</v>
      </c>
      <c r="C102" t="s">
        <v>480</v>
      </c>
      <c r="D102" s="24" t="s">
        <v>480</v>
      </c>
      <c r="E102" s="24" t="s">
        <v>482</v>
      </c>
      <c r="F102" s="24" t="s">
        <v>481</v>
      </c>
      <c r="G102" s="24" t="s">
        <v>480</v>
      </c>
      <c r="H102" s="24" t="s">
        <v>481</v>
      </c>
      <c r="I102" s="24" t="s">
        <v>481</v>
      </c>
      <c r="J102" s="24" t="str">
        <f>IF(E102="ja","","ja")</f>
        <v>ja</v>
      </c>
      <c r="K102" s="24" t="str">
        <f t="shared" si="6"/>
        <v/>
      </c>
      <c r="L102" s="24"/>
    </row>
    <row r="103" spans="1:19" x14ac:dyDescent="0.25">
      <c r="A103" s="24" t="s">
        <v>511</v>
      </c>
      <c r="B103" s="24" t="s">
        <v>479</v>
      </c>
      <c r="C103" t="s">
        <v>480</v>
      </c>
      <c r="D103" s="24" t="s">
        <v>480</v>
      </c>
      <c r="E103" s="24" t="s">
        <v>481</v>
      </c>
      <c r="F103" s="24" t="s">
        <v>481</v>
      </c>
      <c r="G103" s="24" t="s">
        <v>481</v>
      </c>
      <c r="H103" s="24" t="s">
        <v>481</v>
      </c>
      <c r="I103" s="24" t="s">
        <v>481</v>
      </c>
      <c r="J103" s="24" t="str">
        <f>IF(E103="ja","","ja")</f>
        <v>ja</v>
      </c>
      <c r="K103" s="24" t="str">
        <f t="shared" si="6"/>
        <v/>
      </c>
      <c r="L103" s="24"/>
    </row>
    <row r="104" spans="1:19" x14ac:dyDescent="0.25">
      <c r="A104" s="24" t="s">
        <v>511</v>
      </c>
      <c r="B104" s="24" t="s">
        <v>483</v>
      </c>
      <c r="C104" t="s">
        <v>480</v>
      </c>
      <c r="D104" s="24" t="s">
        <v>480</v>
      </c>
      <c r="E104" s="24" t="s">
        <v>481</v>
      </c>
      <c r="F104" s="24" t="s">
        <v>481</v>
      </c>
      <c r="G104" s="24" t="s">
        <v>481</v>
      </c>
      <c r="H104" s="24" t="s">
        <v>481</v>
      </c>
      <c r="I104" s="24" t="s">
        <v>481</v>
      </c>
      <c r="J104" s="24"/>
      <c r="K104" s="24" t="str">
        <f t="shared" si="6"/>
        <v/>
      </c>
      <c r="L104" s="24"/>
    </row>
    <row r="105" spans="1:19" x14ac:dyDescent="0.25">
      <c r="A105" s="24"/>
      <c r="B105" s="24"/>
      <c r="C105" s="24"/>
      <c r="D105" s="24"/>
      <c r="E105" s="24"/>
      <c r="F105" s="24"/>
      <c r="G105" s="24"/>
      <c r="I105" s="24"/>
      <c r="J105" s="24"/>
      <c r="K105" s="24"/>
      <c r="L105" s="24"/>
      <c r="Q105" s="24"/>
      <c r="R105" s="24"/>
      <c r="S105" s="24"/>
    </row>
    <row r="106" spans="1:19" x14ac:dyDescent="0.25">
      <c r="A106" s="24"/>
      <c r="B106" s="24"/>
      <c r="C106" s="24"/>
      <c r="D106" s="24"/>
      <c r="E106" s="24"/>
      <c r="F106" s="24"/>
      <c r="G106" s="24"/>
      <c r="I106" s="24"/>
      <c r="J106" s="24"/>
      <c r="K106" s="24"/>
      <c r="L106" s="24"/>
      <c r="Q106" s="24"/>
      <c r="R106" s="24"/>
      <c r="S106" s="24"/>
    </row>
    <row r="107" spans="1:19" x14ac:dyDescent="0.25">
      <c r="A107" s="24"/>
      <c r="B107" s="32"/>
      <c r="C107" s="32"/>
      <c r="D107" s="32"/>
      <c r="E107" s="32"/>
      <c r="F107" s="32"/>
      <c r="G107" s="32"/>
      <c r="H107" s="24"/>
      <c r="I107" s="24"/>
      <c r="J107" s="24"/>
      <c r="K107" s="24"/>
      <c r="L107" s="32"/>
      <c r="Q107" s="24"/>
    </row>
    <row r="108" spans="1:19" ht="15.75" x14ac:dyDescent="0.25">
      <c r="A108" s="392" t="s">
        <v>512</v>
      </c>
      <c r="B108" s="32"/>
      <c r="C108" s="32"/>
      <c r="D108" s="32"/>
      <c r="E108" s="32"/>
      <c r="F108" s="32"/>
      <c r="G108" s="32"/>
      <c r="H108" s="24"/>
      <c r="I108" s="24"/>
      <c r="J108" s="24"/>
      <c r="K108" s="24"/>
      <c r="L108" s="32"/>
      <c r="Q108" s="24"/>
    </row>
    <row r="109" spans="1:19" x14ac:dyDescent="0.25">
      <c r="A109" s="24"/>
      <c r="B109" s="24" t="s">
        <v>28</v>
      </c>
      <c r="C109" t="s">
        <v>30</v>
      </c>
      <c r="D109" s="24" t="s">
        <v>29</v>
      </c>
      <c r="E109" s="24"/>
      <c r="F109" s="24"/>
      <c r="G109" s="24"/>
      <c r="J109" s="24"/>
      <c r="K109" s="24"/>
      <c r="L109" s="24"/>
      <c r="Q109" s="24"/>
    </row>
    <row r="110" spans="1:19" x14ac:dyDescent="0.25">
      <c r="A110" s="24" t="s">
        <v>513</v>
      </c>
      <c r="B110">
        <f>0.05*0.25*C110</f>
        <v>8.75</v>
      </c>
      <c r="C110" s="32">
        <v>700</v>
      </c>
      <c r="D110" s="395">
        <f>2*B110/4.5</f>
        <v>3.8888888888888888</v>
      </c>
      <c r="J110" s="24"/>
      <c r="K110" s="24"/>
      <c r="Q110" s="24"/>
    </row>
    <row r="111" spans="1:19" x14ac:dyDescent="0.25">
      <c r="A111" s="24" t="s">
        <v>514</v>
      </c>
      <c r="B111" s="32"/>
      <c r="C111" s="24"/>
      <c r="D111" s="24">
        <v>120</v>
      </c>
      <c r="E111" s="32"/>
      <c r="F111" s="32"/>
      <c r="G111" s="32"/>
      <c r="J111" s="24"/>
      <c r="K111" s="24"/>
      <c r="L111" s="32"/>
      <c r="Q111" s="24"/>
    </row>
    <row r="112" spans="1:19" x14ac:dyDescent="0.25">
      <c r="A112" s="24" t="s">
        <v>515</v>
      </c>
      <c r="B112" s="32"/>
      <c r="C112" s="24"/>
      <c r="D112" s="24">
        <v>45</v>
      </c>
      <c r="E112" s="32"/>
      <c r="F112" s="32"/>
      <c r="G112" s="32"/>
      <c r="J112" s="24"/>
      <c r="K112" s="24"/>
      <c r="L112" s="32"/>
      <c r="Q112" s="24"/>
    </row>
    <row r="113" spans="1:17" x14ac:dyDescent="0.25">
      <c r="A113" s="24" t="s">
        <v>516</v>
      </c>
      <c r="B113" s="32">
        <v>85</v>
      </c>
      <c r="C113" s="24"/>
      <c r="D113" s="33">
        <f>2*B113/4.5</f>
        <v>37.777777777777779</v>
      </c>
      <c r="E113" s="32"/>
      <c r="F113" s="32"/>
      <c r="G113" s="32"/>
      <c r="J113" s="24"/>
      <c r="K113" s="24"/>
      <c r="L113" s="32"/>
      <c r="Q113" s="24"/>
    </row>
    <row r="114" spans="1:17" x14ac:dyDescent="0.25">
      <c r="A114" s="24" t="s">
        <v>517</v>
      </c>
      <c r="B114">
        <v>2000</v>
      </c>
      <c r="D114">
        <v>10</v>
      </c>
    </row>
    <row r="117" spans="1:17" ht="15.75" x14ac:dyDescent="0.25">
      <c r="A117" s="392" t="s">
        <v>518</v>
      </c>
    </row>
    <row r="118" spans="1:17" x14ac:dyDescent="0.25">
      <c r="A118" s="24" t="s">
        <v>519</v>
      </c>
      <c r="B118">
        <f>6*(1+2)</f>
        <v>18</v>
      </c>
    </row>
    <row r="119" spans="1:17" x14ac:dyDescent="0.25">
      <c r="A119" s="24" t="s">
        <v>520</v>
      </c>
      <c r="B119">
        <f>13*(1+2)+2</f>
        <v>41</v>
      </c>
    </row>
    <row r="120" spans="1:17" x14ac:dyDescent="0.25">
      <c r="A120" s="24" t="s">
        <v>521</v>
      </c>
      <c r="B120">
        <v>4.2</v>
      </c>
    </row>
    <row r="121" spans="1:17" x14ac:dyDescent="0.25">
      <c r="A121" s="24" t="s">
        <v>522</v>
      </c>
      <c r="B121">
        <v>0.8</v>
      </c>
    </row>
    <row r="122" spans="1:17" x14ac:dyDescent="0.25">
      <c r="A122" s="24" t="s">
        <v>523</v>
      </c>
      <c r="B122">
        <f>B118*(B120+B121)</f>
        <v>90</v>
      </c>
    </row>
    <row r="123" spans="1:17" x14ac:dyDescent="0.25">
      <c r="A123" s="24" t="s">
        <v>524</v>
      </c>
      <c r="B123">
        <f>(B119-B118)*(B120+B121)/2</f>
        <v>57.5</v>
      </c>
    </row>
    <row r="124" spans="1:17" x14ac:dyDescent="0.25">
      <c r="A124" s="24" t="s">
        <v>525</v>
      </c>
      <c r="B124">
        <f>B122+B123</f>
        <v>147.5</v>
      </c>
    </row>
    <row r="125" spans="1:17" x14ac:dyDescent="0.25">
      <c r="A125" s="24" t="s">
        <v>526</v>
      </c>
      <c r="B125">
        <v>3</v>
      </c>
    </row>
    <row r="126" spans="1:17" x14ac:dyDescent="0.25">
      <c r="A126" s="24" t="s">
        <v>527</v>
      </c>
      <c r="B126">
        <f>B124*B125</f>
        <v>442.5</v>
      </c>
    </row>
    <row r="127" spans="1:17" x14ac:dyDescent="0.25">
      <c r="A127" s="24"/>
    </row>
    <row r="129" spans="1:12" ht="15.75" x14ac:dyDescent="0.25">
      <c r="A129" s="392" t="s">
        <v>528</v>
      </c>
    </row>
    <row r="130" spans="1:12" x14ac:dyDescent="0.25">
      <c r="B130" s="24" t="s">
        <v>28</v>
      </c>
      <c r="C130" t="s">
        <v>30</v>
      </c>
      <c r="D130" s="24" t="s">
        <v>29</v>
      </c>
      <c r="E130" s="24"/>
      <c r="F130" s="24"/>
      <c r="G130" s="24"/>
      <c r="L130" s="24"/>
    </row>
    <row r="131" spans="1:12" x14ac:dyDescent="0.25">
      <c r="A131" s="24" t="s">
        <v>529</v>
      </c>
      <c r="C131">
        <v>85</v>
      </c>
    </row>
    <row r="132" spans="1:12" x14ac:dyDescent="0.25">
      <c r="A132" t="s">
        <v>530</v>
      </c>
      <c r="C132">
        <v>250</v>
      </c>
    </row>
    <row r="133" spans="1:12" x14ac:dyDescent="0.25">
      <c r="A133" t="s">
        <v>531</v>
      </c>
      <c r="B133" s="146">
        <f>51.25*(C131+C132)</f>
        <v>17168.75</v>
      </c>
      <c r="C133" s="146"/>
      <c r="D133" s="146"/>
      <c r="E133" s="146"/>
      <c r="F133" s="146"/>
      <c r="G133" s="146"/>
      <c r="L133" s="146"/>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Sammanställning</vt:lpstr>
      <vt:lpstr>A-pris 2019-06</vt:lpstr>
      <vt:lpstr>Mängder</vt:lpstr>
      <vt:lpstr>Kompis 06, 2008-01</vt:lpstr>
      <vt:lpstr>Kompis 06, 2019-06</vt:lpstr>
      <vt:lpstr>A-pris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Rye-Danjelsen, Gabriel</dc:creator>
  <cp:lastModifiedBy>Tony Stark</cp:lastModifiedBy>
  <dcterms:created xsi:type="dcterms:W3CDTF">2020-02-12T14:59:19Z</dcterms:created>
  <dcterms:modified xsi:type="dcterms:W3CDTF">2020-06-16T11:50:02Z</dcterms:modified>
</cp:coreProperties>
</file>